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440" windowHeight="7725" activeTab="0"/>
  </bookViews>
  <sheets>
    <sheet name="Esp" sheetId="1" r:id="rId1"/>
    <sheet name="Por" sheetId="2" r:id="rId2"/>
  </sheets>
  <definedNames/>
  <calcPr fullCalcOnLoad="1"/>
</workbook>
</file>

<file path=xl/sharedStrings.xml><?xml version="1.0" encoding="utf-8"?>
<sst xmlns="http://schemas.openxmlformats.org/spreadsheetml/2006/main" count="86" uniqueCount="50">
  <si>
    <t>PAÍS</t>
  </si>
  <si>
    <t xml:space="preserve">Argentina </t>
  </si>
  <si>
    <t>Argentina</t>
  </si>
  <si>
    <t xml:space="preserve">Bolivia </t>
  </si>
  <si>
    <t>Bolívia</t>
  </si>
  <si>
    <t xml:space="preserve">Brasil </t>
  </si>
  <si>
    <t>Brasil</t>
  </si>
  <si>
    <t xml:space="preserve">Chile </t>
  </si>
  <si>
    <t>Chile</t>
  </si>
  <si>
    <t>Colombia</t>
  </si>
  <si>
    <t>Colômbia</t>
  </si>
  <si>
    <t>Ecuador</t>
  </si>
  <si>
    <t>Equador</t>
  </si>
  <si>
    <t>Paraguay</t>
  </si>
  <si>
    <t>Paraguai</t>
  </si>
  <si>
    <t>Perú</t>
  </si>
  <si>
    <t>Peru</t>
  </si>
  <si>
    <t>Uruguay</t>
  </si>
  <si>
    <t>Uruguai</t>
  </si>
  <si>
    <t>CAN</t>
  </si>
  <si>
    <t>MERCOSUR</t>
  </si>
  <si>
    <t>MERCOSUL</t>
  </si>
  <si>
    <t>Alianza del Pacífico</t>
  </si>
  <si>
    <t>Aliança do Pacífico</t>
  </si>
  <si>
    <t>(Millones de dólares, valores FOB)</t>
  </si>
  <si>
    <t>Fuente: ALADI (SICOEX)</t>
  </si>
  <si>
    <t>Fonte:  ALADI (SICOEX)</t>
  </si>
  <si>
    <t>(Milhões de dólares, valores FOB)</t>
  </si>
  <si>
    <t>Cuba</t>
  </si>
  <si>
    <t>México</t>
  </si>
  <si>
    <t>Panamá</t>
  </si>
  <si>
    <t>IMPORTACIONES DESDE LA ALADI</t>
  </si>
  <si>
    <t>IMPORTAÇÕES DA ALADI</t>
  </si>
  <si>
    <t>...</t>
  </si>
  <si>
    <t>ALADI (1)(2)</t>
  </si>
  <si>
    <t>(3) Incluye sólo los países del grupo que son además miembros de ALADI.</t>
  </si>
  <si>
    <t>Países UNASUR (3)</t>
  </si>
  <si>
    <t xml:space="preserve">Venezuela </t>
  </si>
  <si>
    <t xml:space="preserve">México </t>
  </si>
  <si>
    <t>Países UNASUL (3)</t>
  </si>
  <si>
    <t>(1) Não Inclui Cuba.</t>
  </si>
  <si>
    <t>(2) Não Inclui o Panamá.</t>
  </si>
  <si>
    <t>(3) Inclui somente os países do grupo que são também membros da ALADI.</t>
  </si>
  <si>
    <t xml:space="preserve">Cuba </t>
  </si>
  <si>
    <t>Países ALBA (1)(3)</t>
  </si>
  <si>
    <t>Última actualización: Enero 2017</t>
  </si>
  <si>
    <t>Última atualização: Janeiro 2017</t>
  </si>
  <si>
    <t>,,,</t>
  </si>
  <si>
    <t>(1) No Incluye Cuba.</t>
  </si>
  <si>
    <t xml:space="preserve">  (2) No incluye Panamá</t>
  </si>
</sst>
</file>

<file path=xl/styles.xml><?xml version="1.0" encoding="utf-8"?>
<styleSheet xmlns="http://schemas.openxmlformats.org/spreadsheetml/2006/main">
  <numFmts count="34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_@"/>
    <numFmt numFmtId="179" formatCode="#,##0.0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%"/>
    <numFmt numFmtId="187" formatCode="#,##0.000"/>
    <numFmt numFmtId="188" formatCode="_-* #,##0.0\ _€_-;\-* #,##0.0\ _€_-;_-* &quot;-&quot;??\ _€_-;_-@_-"/>
    <numFmt numFmtId="189" formatCode="_-* #,##0\ _€_-;\-* #,##0\ _€_-;_-* &quot;-&quot;??\ _€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38" fillId="31" borderId="0" applyNumberFormat="0" applyBorder="0" applyAlignment="0" applyProtection="0"/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33" borderId="0" xfId="34" applyFont="1" applyFill="1" applyAlignment="1">
      <alignment/>
    </xf>
    <xf numFmtId="0" fontId="0" fillId="0" borderId="0" xfId="34" applyFont="1" applyAlignment="1">
      <alignment/>
    </xf>
    <xf numFmtId="0" fontId="5" fillId="33" borderId="0" xfId="34" applyFont="1" applyFill="1" applyAlignment="1">
      <alignment/>
    </xf>
    <xf numFmtId="0" fontId="5" fillId="0" borderId="0" xfId="34" applyFont="1" applyAlignment="1">
      <alignment/>
    </xf>
    <xf numFmtId="0" fontId="46" fillId="34" borderId="0" xfId="34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180" fontId="0" fillId="33" borderId="0" xfId="34" applyNumberFormat="1" applyFont="1" applyFill="1" applyAlignment="1">
      <alignment/>
    </xf>
    <xf numFmtId="180" fontId="7" fillId="33" borderId="0" xfId="34" applyNumberFormat="1" applyFont="1" applyFill="1" applyAlignment="1">
      <alignment horizontal="center"/>
    </xf>
    <xf numFmtId="180" fontId="7" fillId="33" borderId="0" xfId="34" applyNumberFormat="1" applyFont="1" applyFill="1" applyAlignment="1">
      <alignment/>
    </xf>
    <xf numFmtId="1" fontId="0" fillId="33" borderId="0" xfId="34" applyNumberFormat="1" applyFont="1" applyFill="1" applyAlignment="1">
      <alignment/>
    </xf>
    <xf numFmtId="1" fontId="0" fillId="0" borderId="0" xfId="34" applyNumberFormat="1" applyFont="1" applyAlignment="1">
      <alignment/>
    </xf>
    <xf numFmtId="0" fontId="4" fillId="35" borderId="0" xfId="34" applyFont="1" applyFill="1" applyBorder="1" applyAlignment="1">
      <alignment horizontal="right"/>
    </xf>
    <xf numFmtId="0" fontId="2" fillId="33" borderId="0" xfId="34" applyFont="1" applyFill="1" applyAlignment="1">
      <alignment horizontal="centerContinuous"/>
    </xf>
    <xf numFmtId="0" fontId="0" fillId="33" borderId="0" xfId="34" applyFont="1" applyFill="1" applyAlignment="1">
      <alignment horizontal="centerContinuous"/>
    </xf>
    <xf numFmtId="0" fontId="3" fillId="33" borderId="0" xfId="34" applyFont="1" applyFill="1" applyAlignment="1">
      <alignment horizontal="centerContinuous"/>
    </xf>
    <xf numFmtId="0" fontId="0" fillId="33" borderId="0" xfId="34" applyFont="1" applyFill="1" applyAlignment="1">
      <alignment horizontal="centerContinuous"/>
    </xf>
    <xf numFmtId="3" fontId="0" fillId="33" borderId="0" xfId="34" applyNumberFormat="1" applyFont="1" applyFill="1" applyBorder="1" applyAlignment="1" applyProtection="1">
      <alignment horizontal="right"/>
      <protection locked="0"/>
    </xf>
    <xf numFmtId="3" fontId="0" fillId="33" borderId="0" xfId="34" applyNumberFormat="1" applyFont="1" applyFill="1" applyBorder="1" applyAlignment="1" applyProtection="1">
      <alignment horizontal="right"/>
      <protection/>
    </xf>
    <xf numFmtId="178" fontId="0" fillId="33" borderId="0" xfId="34" applyNumberFormat="1" applyFont="1" applyFill="1" applyBorder="1" applyAlignment="1">
      <alignment horizontal="left"/>
    </xf>
    <xf numFmtId="178" fontId="0" fillId="33" borderId="0" xfId="34" applyNumberFormat="1" applyFont="1" applyFill="1" applyBorder="1" applyAlignment="1">
      <alignment horizontal="left"/>
    </xf>
    <xf numFmtId="3" fontId="0" fillId="33" borderId="0" xfId="0" applyNumberFormat="1" applyFill="1" applyBorder="1" applyAlignment="1">
      <alignment horizontal="right"/>
    </xf>
    <xf numFmtId="178" fontId="0" fillId="33" borderId="0" xfId="34" applyNumberFormat="1" applyFont="1" applyFill="1" applyBorder="1" applyAlignment="1">
      <alignment horizontal="left"/>
    </xf>
    <xf numFmtId="0" fontId="0" fillId="33" borderId="0" xfId="34" applyFont="1" applyFill="1" applyAlignment="1">
      <alignment/>
    </xf>
    <xf numFmtId="178" fontId="0" fillId="33" borderId="0" xfId="34" applyNumberFormat="1" applyFont="1" applyFill="1" applyBorder="1" applyAlignment="1">
      <alignment horizontal="left"/>
    </xf>
    <xf numFmtId="0" fontId="0" fillId="33" borderId="0" xfId="34" applyFont="1" applyFill="1" applyAlignment="1">
      <alignment/>
    </xf>
    <xf numFmtId="0" fontId="6" fillId="35" borderId="10" xfId="34" applyFont="1" applyFill="1" applyBorder="1" applyAlignment="1">
      <alignment/>
    </xf>
    <xf numFmtId="0" fontId="8" fillId="36" borderId="11" xfId="34" applyFont="1" applyFill="1" applyBorder="1" applyAlignment="1">
      <alignment horizontal="right"/>
    </xf>
    <xf numFmtId="0" fontId="8" fillId="36" borderId="12" xfId="34" applyFont="1" applyFill="1" applyBorder="1" applyAlignment="1">
      <alignment horizontal="right"/>
    </xf>
    <xf numFmtId="0" fontId="4" fillId="35" borderId="13" xfId="34" applyFont="1" applyFill="1" applyBorder="1" applyAlignment="1">
      <alignment horizontal="center"/>
    </xf>
    <xf numFmtId="0" fontId="4" fillId="35" borderId="14" xfId="34" applyFont="1" applyFill="1" applyBorder="1" applyAlignment="1">
      <alignment horizontal="right"/>
    </xf>
    <xf numFmtId="0" fontId="6" fillId="37" borderId="13" xfId="34" applyFont="1" applyFill="1" applyBorder="1" applyAlignment="1">
      <alignment horizontal="center"/>
    </xf>
    <xf numFmtId="0" fontId="46" fillId="34" borderId="14" xfId="34" applyNumberFormat="1" applyFont="1" applyFill="1" applyBorder="1" applyAlignment="1">
      <alignment horizontal="center"/>
    </xf>
    <xf numFmtId="3" fontId="0" fillId="33" borderId="14" xfId="0" applyNumberFormat="1" applyFill="1" applyBorder="1" applyAlignment="1">
      <alignment/>
    </xf>
    <xf numFmtId="178" fontId="0" fillId="33" borderId="15" xfId="34" applyNumberFormat="1" applyFont="1" applyFill="1" applyBorder="1" applyAlignment="1">
      <alignment/>
    </xf>
    <xf numFmtId="179" fontId="0" fillId="33" borderId="16" xfId="0" applyNumberFormat="1" applyFill="1" applyBorder="1" applyAlignment="1">
      <alignment/>
    </xf>
    <xf numFmtId="179" fontId="0" fillId="33" borderId="17" xfId="0" applyNumberFormat="1" applyFill="1" applyBorder="1" applyAlignment="1">
      <alignment/>
    </xf>
    <xf numFmtId="0" fontId="0" fillId="33" borderId="0" xfId="34" applyFont="1" applyFill="1" applyBorder="1" applyAlignment="1">
      <alignment/>
    </xf>
    <xf numFmtId="3" fontId="0" fillId="33" borderId="14" xfId="34" applyNumberFormat="1" applyFont="1" applyFill="1" applyBorder="1" applyAlignment="1" applyProtection="1">
      <alignment horizontal="right"/>
      <protection/>
    </xf>
    <xf numFmtId="178" fontId="0" fillId="33" borderId="13" xfId="34" applyNumberFormat="1" applyFont="1" applyFill="1" applyBorder="1" applyAlignment="1">
      <alignment/>
    </xf>
    <xf numFmtId="3" fontId="0" fillId="33" borderId="14" xfId="0" applyNumberFormat="1" applyFill="1" applyBorder="1" applyAlignment="1">
      <alignment horizontal="right"/>
    </xf>
    <xf numFmtId="3" fontId="0" fillId="33" borderId="14" xfId="34" applyNumberFormat="1" applyFont="1" applyFill="1" applyBorder="1" applyAlignment="1" applyProtection="1">
      <alignment horizontal="right"/>
      <protection locked="0"/>
    </xf>
    <xf numFmtId="0" fontId="0" fillId="33" borderId="14" xfId="34" applyFont="1" applyFill="1" applyBorder="1" applyAlignment="1">
      <alignment/>
    </xf>
    <xf numFmtId="0" fontId="0" fillId="33" borderId="17" xfId="34" applyFont="1" applyFill="1" applyBorder="1" applyAlignment="1">
      <alignment/>
    </xf>
    <xf numFmtId="178" fontId="0" fillId="33" borderId="0" xfId="34" applyNumberFormat="1" applyFont="1" applyFill="1" applyBorder="1" applyAlignment="1">
      <alignment horizontal="left"/>
    </xf>
    <xf numFmtId="3" fontId="0" fillId="33" borderId="14" xfId="34" applyNumberFormat="1" applyFont="1" applyFill="1" applyBorder="1" applyAlignment="1" applyProtection="1">
      <alignment horizontal="right"/>
      <protection locked="0"/>
    </xf>
    <xf numFmtId="3" fontId="0" fillId="33" borderId="14" xfId="34" applyNumberFormat="1" applyFont="1" applyFill="1" applyBorder="1" applyAlignment="1" applyProtection="1">
      <alignment horizontal="right"/>
      <protection/>
    </xf>
    <xf numFmtId="0" fontId="5" fillId="33" borderId="14" xfId="34" applyFont="1" applyFill="1" applyBorder="1" applyAlignment="1">
      <alignment/>
    </xf>
    <xf numFmtId="0" fontId="0" fillId="33" borderId="16" xfId="34" applyFont="1" applyFill="1" applyBorder="1" applyAlignment="1">
      <alignment/>
    </xf>
    <xf numFmtId="0" fontId="6" fillId="35" borderId="15" xfId="34" applyFont="1" applyFill="1" applyBorder="1" applyAlignment="1">
      <alignment/>
    </xf>
    <xf numFmtId="0" fontId="8" fillId="36" borderId="16" xfId="34" applyFont="1" applyFill="1" applyBorder="1" applyAlignment="1">
      <alignment horizontal="right"/>
    </xf>
    <xf numFmtId="0" fontId="8" fillId="36" borderId="17" xfId="34" applyFont="1" applyFill="1" applyBorder="1" applyAlignment="1">
      <alignment horizontal="right"/>
    </xf>
    <xf numFmtId="178" fontId="0" fillId="33" borderId="0" xfId="34" applyNumberFormat="1" applyFont="1" applyFill="1" applyBorder="1" applyAlignment="1">
      <alignment horizontal="left"/>
    </xf>
    <xf numFmtId="0" fontId="0" fillId="33" borderId="0" xfId="34" applyFont="1" applyFill="1" applyAlignment="1">
      <alignment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ANCLAS,REZONES Y SUS PARTES,DE FUNDICION,DE HIERRO O DE ACERO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44"/>
  <sheetViews>
    <sheetView tabSelected="1" zoomScale="86" zoomScaleNormal="86" zoomScalePageLayoutView="0" workbookViewId="0" topLeftCell="A1">
      <pane xSplit="2" ySplit="7" topLeftCell="C8" activePane="bottomRight" state="frozen"/>
      <selection pane="topLeft" activeCell="B36" sqref="B36"/>
      <selection pane="topRight" activeCell="B36" sqref="B36"/>
      <selection pane="bottomLeft" activeCell="B36" sqref="B36"/>
      <selection pane="bottomRight" activeCell="B36" sqref="B36"/>
    </sheetView>
  </sheetViews>
  <sheetFormatPr defaultColWidth="9.140625" defaultRowHeight="12.75"/>
  <cols>
    <col min="1" max="1" width="1.28515625" style="1" customWidth="1"/>
    <col min="2" max="2" width="25.7109375" style="2" customWidth="1"/>
    <col min="3" max="3" width="10.140625" style="2" bestFit="1" customWidth="1"/>
    <col min="4" max="5" width="10.140625" style="2" customWidth="1"/>
    <col min="6" max="10" width="9.28125" style="2" customWidth="1"/>
    <col min="11" max="12" width="10.140625" style="2" customWidth="1"/>
    <col min="13" max="13" width="10.140625" style="2" bestFit="1" customWidth="1"/>
    <col min="14" max="14" width="10.140625" style="2" customWidth="1"/>
    <col min="15" max="34" width="9.28125" style="2" customWidth="1"/>
    <col min="35" max="35" width="11.140625" style="2" bestFit="1" customWidth="1"/>
    <col min="36" max="36" width="9.140625" style="2" customWidth="1"/>
    <col min="37" max="37" width="10.57421875" style="2" customWidth="1"/>
    <col min="38" max="38" width="10.8515625" style="2" customWidth="1"/>
    <col min="39" max="39" width="2.00390625" style="2" customWidth="1"/>
    <col min="40" max="16384" width="9.140625" style="2" customWidth="1"/>
  </cols>
  <sheetData>
    <row r="1" spans="2:54" ht="15">
      <c r="B1" s="13" t="s">
        <v>31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6"/>
      <c r="AI1" s="16"/>
      <c r="AJ1" s="16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14.25">
      <c r="B2" s="15" t="s">
        <v>24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6"/>
      <c r="AI2" s="16"/>
      <c r="AJ2" s="16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4" ht="7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7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4" customFormat="1" ht="6" customHeight="1">
      <c r="A4" s="3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8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s="4" customFormat="1" ht="12.75">
      <c r="A5" s="3"/>
      <c r="B5" s="29" t="s">
        <v>0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30">
        <v>2015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s="4" customFormat="1" ht="6" customHeight="1" thickBot="1">
      <c r="A6" s="3"/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1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s="4" customFormat="1" ht="7.5" customHeight="1">
      <c r="A7" s="3"/>
      <c r="B7" s="3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37"/>
      <c r="AL7" s="47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2:54" ht="12.75" customHeight="1">
      <c r="B8" s="39" t="s">
        <v>1</v>
      </c>
      <c r="C8" s="6">
        <v>2229.191362</v>
      </c>
      <c r="D8" s="6">
        <v>1944.1179410000002</v>
      </c>
      <c r="E8" s="6">
        <v>1560.1889230000002</v>
      </c>
      <c r="F8" s="6">
        <v>1466.596263</v>
      </c>
      <c r="G8" s="6">
        <v>1666.9353959999999</v>
      </c>
      <c r="H8" s="6">
        <v>1316.162895</v>
      </c>
      <c r="I8" s="6">
        <v>1620.885393</v>
      </c>
      <c r="J8" s="6">
        <v>1747.13355</v>
      </c>
      <c r="K8" s="6">
        <v>1797.3059620000001</v>
      </c>
      <c r="L8" s="6">
        <v>1401.8496049999999</v>
      </c>
      <c r="M8" s="6">
        <v>1346.999078</v>
      </c>
      <c r="N8" s="6">
        <v>2828.430199</v>
      </c>
      <c r="O8" s="6">
        <v>5143.674036</v>
      </c>
      <c r="P8" s="6">
        <v>5590.5594040000005</v>
      </c>
      <c r="Q8" s="6">
        <v>6769.823816</v>
      </c>
      <c r="R8" s="6">
        <v>5869.304312</v>
      </c>
      <c r="S8" s="6">
        <v>7363.969633000001</v>
      </c>
      <c r="T8" s="6">
        <v>9364.261602</v>
      </c>
      <c r="U8" s="6">
        <v>9684.262301</v>
      </c>
      <c r="V8" s="6">
        <v>7742.733741999999</v>
      </c>
      <c r="W8" s="6">
        <v>8659.828</v>
      </c>
      <c r="X8" s="6">
        <v>7091.066</v>
      </c>
      <c r="Y8" s="6">
        <v>3309.275</v>
      </c>
      <c r="Z8" s="6">
        <v>5795.747036999999</v>
      </c>
      <c r="AA8" s="6">
        <v>9646.092653000002</v>
      </c>
      <c r="AB8" s="6">
        <v>12713.227133999999</v>
      </c>
      <c r="AC8" s="6">
        <v>14795.729803999999</v>
      </c>
      <c r="AD8" s="6">
        <v>18648.32668991</v>
      </c>
      <c r="AE8" s="6">
        <v>23135.78202025</v>
      </c>
      <c r="AF8" s="6">
        <v>15241.66149</v>
      </c>
      <c r="AG8" s="6">
        <v>22800.843581</v>
      </c>
      <c r="AH8" s="6">
        <v>28379.756</v>
      </c>
      <c r="AI8" s="6">
        <v>24143.882</v>
      </c>
      <c r="AJ8" s="6">
        <v>26162.847</v>
      </c>
      <c r="AK8" s="6">
        <v>21135.18</v>
      </c>
      <c r="AL8" s="33">
        <v>18596.496413749992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2:54" ht="12.75" customHeight="1">
      <c r="B9" s="39" t="s">
        <v>3</v>
      </c>
      <c r="C9" s="6">
        <v>303.206028</v>
      </c>
      <c r="D9" s="6">
        <v>307.69858899999997</v>
      </c>
      <c r="E9" s="6">
        <v>164.88510499999998</v>
      </c>
      <c r="F9" s="6">
        <v>219.19161800000003</v>
      </c>
      <c r="G9" s="6">
        <v>202.08279900000005</v>
      </c>
      <c r="H9" s="6">
        <v>317.60823</v>
      </c>
      <c r="I9" s="6">
        <v>268.677636</v>
      </c>
      <c r="J9" s="6">
        <v>351.78974300000004</v>
      </c>
      <c r="K9" s="6">
        <v>275.026465</v>
      </c>
      <c r="L9" s="6">
        <v>273.57370199999997</v>
      </c>
      <c r="M9" s="6">
        <v>330.47333000000003</v>
      </c>
      <c r="N9" s="6">
        <v>377.13968900000003</v>
      </c>
      <c r="O9" s="6">
        <v>414.66425699999996</v>
      </c>
      <c r="P9" s="6">
        <v>460.83454</v>
      </c>
      <c r="Q9" s="6">
        <v>526.0826119999999</v>
      </c>
      <c r="R9" s="6">
        <v>557.870848</v>
      </c>
      <c r="S9" s="6">
        <v>608.3094739999999</v>
      </c>
      <c r="T9" s="6">
        <v>834.122559</v>
      </c>
      <c r="U9" s="6">
        <v>862.9728590000001</v>
      </c>
      <c r="V9" s="6">
        <v>880.079267</v>
      </c>
      <c r="W9" s="6">
        <v>1035.789186</v>
      </c>
      <c r="X9" s="6">
        <v>980.439121</v>
      </c>
      <c r="Y9" s="6">
        <v>1046.06686</v>
      </c>
      <c r="Z9" s="6">
        <v>987.2732709999999</v>
      </c>
      <c r="AA9" s="6">
        <v>1168.076581</v>
      </c>
      <c r="AB9" s="6">
        <v>1414.004502</v>
      </c>
      <c r="AC9" s="6">
        <v>1670.9406410000001</v>
      </c>
      <c r="AD9" s="6">
        <v>1995.5856669999998</v>
      </c>
      <c r="AE9" s="6">
        <v>2903.5095865552103</v>
      </c>
      <c r="AF9" s="6">
        <v>2547.663102</v>
      </c>
      <c r="AG9" s="6">
        <v>3041.816062</v>
      </c>
      <c r="AH9" s="6">
        <v>4177.559</v>
      </c>
      <c r="AI9" s="6">
        <v>4541</v>
      </c>
      <c r="AJ9" s="6">
        <v>4431</v>
      </c>
      <c r="AK9" s="6">
        <v>4592</v>
      </c>
      <c r="AL9" s="33">
        <v>4453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2:54" ht="12.75" customHeight="1">
      <c r="B10" s="39" t="s">
        <v>5</v>
      </c>
      <c r="C10" s="6">
        <v>3051.9056960000003</v>
      </c>
      <c r="D10" s="6">
        <v>3485.365049</v>
      </c>
      <c r="E10" s="6">
        <v>3621.903523</v>
      </c>
      <c r="F10" s="6">
        <v>2374.578769</v>
      </c>
      <c r="G10" s="6">
        <v>2307.3518039999994</v>
      </c>
      <c r="H10" s="6">
        <v>1744.408559</v>
      </c>
      <c r="I10" s="6">
        <v>1944.281477</v>
      </c>
      <c r="J10" s="6">
        <v>1904.861704</v>
      </c>
      <c r="K10" s="6">
        <v>1965.8170770000002</v>
      </c>
      <c r="L10" s="6">
        <v>3513.923518</v>
      </c>
      <c r="M10" s="6">
        <v>3897.051823</v>
      </c>
      <c r="N10" s="6">
        <v>4090.4724189999997</v>
      </c>
      <c r="O10" s="6">
        <v>3968.484688</v>
      </c>
      <c r="P10" s="6">
        <v>5123.685045</v>
      </c>
      <c r="Q10" s="6">
        <v>7052.0412240000005</v>
      </c>
      <c r="R10" s="6">
        <v>10998.463135</v>
      </c>
      <c r="S10" s="6">
        <v>12349.069402000001</v>
      </c>
      <c r="T10" s="6">
        <v>13752.109929</v>
      </c>
      <c r="U10" s="6">
        <v>13070.190929</v>
      </c>
      <c r="V10" s="6">
        <v>10011.787772</v>
      </c>
      <c r="W10" s="6">
        <v>12344.272534</v>
      </c>
      <c r="X10" s="6">
        <v>10639.181370999999</v>
      </c>
      <c r="Y10" s="6">
        <v>8748.848406</v>
      </c>
      <c r="Z10" s="6">
        <v>8757.940002000001</v>
      </c>
      <c r="AA10" s="6">
        <v>10745.023753000001</v>
      </c>
      <c r="AB10" s="6">
        <v>12313.212361</v>
      </c>
      <c r="AC10" s="6">
        <v>17188.507337</v>
      </c>
      <c r="AD10" s="6">
        <v>21625.570408</v>
      </c>
      <c r="AE10" s="6">
        <v>28908.413782000003</v>
      </c>
      <c r="AF10" s="6">
        <v>22934.17947</v>
      </c>
      <c r="AG10" s="6">
        <v>31091.312351</v>
      </c>
      <c r="AH10" s="6">
        <v>37664.929710000004</v>
      </c>
      <c r="AI10" s="6">
        <v>38237.719</v>
      </c>
      <c r="AJ10" s="6">
        <v>39509.134</v>
      </c>
      <c r="AK10" s="6">
        <v>36727</v>
      </c>
      <c r="AL10" s="33">
        <v>27179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2:54" ht="12.75" customHeight="1">
      <c r="B11" s="39" t="s">
        <v>7</v>
      </c>
      <c r="C11" s="6">
        <v>1399.4341989999998</v>
      </c>
      <c r="D11" s="6">
        <v>1519.116422</v>
      </c>
      <c r="E11" s="6">
        <v>834.038532</v>
      </c>
      <c r="F11" s="6">
        <v>765.189338</v>
      </c>
      <c r="G11" s="6">
        <v>901.515646</v>
      </c>
      <c r="H11" s="6">
        <v>786.4286999999999</v>
      </c>
      <c r="I11" s="6">
        <v>736.7612760000001</v>
      </c>
      <c r="J11" s="6">
        <v>952.7370259999999</v>
      </c>
      <c r="K11" s="6">
        <v>1357.8633200000002</v>
      </c>
      <c r="L11" s="6">
        <v>1757.0459609999998</v>
      </c>
      <c r="M11" s="6">
        <v>1734.0666939999999</v>
      </c>
      <c r="N11" s="6">
        <v>2039.3403</v>
      </c>
      <c r="O11" s="6">
        <v>2400.347819</v>
      </c>
      <c r="P11" s="6">
        <v>2432.7352969999997</v>
      </c>
      <c r="Q11" s="6">
        <v>2888.519977</v>
      </c>
      <c r="R11" s="6">
        <v>4045.434451</v>
      </c>
      <c r="S11" s="6">
        <v>4663.164931</v>
      </c>
      <c r="T11" s="6">
        <v>5192.904785</v>
      </c>
      <c r="U11" s="6">
        <v>4709.58202</v>
      </c>
      <c r="V11" s="6">
        <v>4463.240156999999</v>
      </c>
      <c r="W11" s="6">
        <v>5924.850815999999</v>
      </c>
      <c r="X11" s="6">
        <v>6055.222396</v>
      </c>
      <c r="Y11" s="6">
        <v>5999.273329</v>
      </c>
      <c r="Z11" s="6">
        <v>7267.403278</v>
      </c>
      <c r="AA11" s="6">
        <v>9092.909665</v>
      </c>
      <c r="AB11" s="6">
        <v>11490.443575</v>
      </c>
      <c r="AC11" s="6">
        <v>12730.879292</v>
      </c>
      <c r="AD11" s="6">
        <v>14099.878774</v>
      </c>
      <c r="AE11" s="6">
        <v>18443.817441</v>
      </c>
      <c r="AF11" s="6">
        <v>12396.452567</v>
      </c>
      <c r="AG11" s="6">
        <v>16014.17837</v>
      </c>
      <c r="AH11" s="6">
        <v>19947</v>
      </c>
      <c r="AI11" s="6">
        <v>20205</v>
      </c>
      <c r="AJ11" s="6">
        <v>18658</v>
      </c>
      <c r="AK11" s="6">
        <v>18493</v>
      </c>
      <c r="AL11" s="33">
        <v>13729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2:54" ht="12.75" customHeight="1">
      <c r="B12" s="39" t="s">
        <v>9</v>
      </c>
      <c r="C12" s="6">
        <v>763.3965579999999</v>
      </c>
      <c r="D12" s="6">
        <v>1168.8274139999999</v>
      </c>
      <c r="E12" s="6">
        <v>1147.107272</v>
      </c>
      <c r="F12" s="6">
        <v>1064.46805</v>
      </c>
      <c r="G12" s="6">
        <v>1034.131584</v>
      </c>
      <c r="H12" s="6">
        <v>957.837979</v>
      </c>
      <c r="I12" s="6">
        <v>741.887737</v>
      </c>
      <c r="J12" s="6">
        <v>784.979364</v>
      </c>
      <c r="K12" s="6">
        <v>969.533592</v>
      </c>
      <c r="L12" s="6">
        <v>1092.639337</v>
      </c>
      <c r="M12" s="6">
        <v>1103.5127</v>
      </c>
      <c r="N12" s="6">
        <v>1011.119373</v>
      </c>
      <c r="O12" s="6">
        <v>1467.750111</v>
      </c>
      <c r="P12" s="6">
        <v>2336.296279</v>
      </c>
      <c r="Q12" s="6">
        <v>2721.609446</v>
      </c>
      <c r="R12" s="6">
        <v>3332.755051</v>
      </c>
      <c r="S12" s="6">
        <v>3258.5677120000005</v>
      </c>
      <c r="T12" s="6">
        <v>3858.897556</v>
      </c>
      <c r="U12" s="6">
        <v>3517.3538310000004</v>
      </c>
      <c r="V12" s="6">
        <v>2726.6890580000004</v>
      </c>
      <c r="W12" s="6">
        <v>3127.709551</v>
      </c>
      <c r="X12" s="6">
        <v>3184.054429</v>
      </c>
      <c r="Y12" s="6">
        <v>3406.5505780000003</v>
      </c>
      <c r="Z12" s="6">
        <v>3730.060163</v>
      </c>
      <c r="AA12" s="6">
        <v>4778.505596</v>
      </c>
      <c r="AB12" s="6">
        <v>6309.348344999999</v>
      </c>
      <c r="AC12" s="6">
        <v>8226.312983</v>
      </c>
      <c r="AD12" s="6">
        <v>9872.114728</v>
      </c>
      <c r="AE12" s="6">
        <v>10253.42423</v>
      </c>
      <c r="AF12" s="6">
        <v>8421.62507</v>
      </c>
      <c r="AG12" s="6">
        <v>10916.84015</v>
      </c>
      <c r="AH12" s="6">
        <v>14648</v>
      </c>
      <c r="AI12" s="6">
        <v>15553</v>
      </c>
      <c r="AJ12" s="6">
        <v>13700</v>
      </c>
      <c r="AK12" s="6">
        <v>12978</v>
      </c>
      <c r="AL12" s="33">
        <v>9853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2:54" ht="12.75" customHeight="1">
      <c r="B13" s="39" t="s">
        <v>28</v>
      </c>
      <c r="C13" s="21" t="s">
        <v>33</v>
      </c>
      <c r="D13" s="21" t="s">
        <v>33</v>
      </c>
      <c r="E13" s="21" t="s">
        <v>33</v>
      </c>
      <c r="F13" s="21" t="s">
        <v>33</v>
      </c>
      <c r="G13" s="21" t="s">
        <v>33</v>
      </c>
      <c r="H13" s="21" t="s">
        <v>33</v>
      </c>
      <c r="I13" s="21" t="s">
        <v>33</v>
      </c>
      <c r="J13" s="21" t="s">
        <v>33</v>
      </c>
      <c r="K13" s="21" t="s">
        <v>33</v>
      </c>
      <c r="L13" s="21" t="s">
        <v>33</v>
      </c>
      <c r="M13" s="21" t="s">
        <v>33</v>
      </c>
      <c r="N13" s="6">
        <v>269.066</v>
      </c>
      <c r="O13" s="6">
        <v>253.076</v>
      </c>
      <c r="P13" s="6">
        <v>728.232</v>
      </c>
      <c r="Q13" s="6">
        <v>631.304</v>
      </c>
      <c r="R13" s="6">
        <v>925.797</v>
      </c>
      <c r="S13" s="6">
        <v>1120.548</v>
      </c>
      <c r="T13" s="6">
        <v>1141.496</v>
      </c>
      <c r="U13" s="6">
        <v>997.694</v>
      </c>
      <c r="V13" s="6">
        <v>1160.487163</v>
      </c>
      <c r="W13" s="6">
        <v>1630.0534739999998</v>
      </c>
      <c r="X13" s="6">
        <v>1649.695565</v>
      </c>
      <c r="Y13" s="6">
        <v>1267.867747</v>
      </c>
      <c r="Z13" s="6">
        <v>1275.4711089999998</v>
      </c>
      <c r="AA13" s="6">
        <v>1889.634325</v>
      </c>
      <c r="AB13" s="6">
        <v>2866.96727</v>
      </c>
      <c r="AC13" s="6">
        <v>3238.202218</v>
      </c>
      <c r="AD13" s="6">
        <v>3296.361441</v>
      </c>
      <c r="AE13" s="6">
        <v>5972.020882</v>
      </c>
      <c r="AF13" s="6">
        <v>3803.725</v>
      </c>
      <c r="AG13" s="6">
        <v>5468.593919680003</v>
      </c>
      <c r="AH13" s="6">
        <v>7451.072564</v>
      </c>
      <c r="AI13" s="6">
        <v>7581.277548</v>
      </c>
      <c r="AJ13" s="6">
        <v>6548.107659</v>
      </c>
      <c r="AK13" s="21">
        <v>6787</v>
      </c>
      <c r="AL13" s="40" t="s">
        <v>47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2:54" ht="12.75" customHeight="1">
      <c r="B14" s="39" t="s">
        <v>11</v>
      </c>
      <c r="C14" s="6">
        <v>269.748999</v>
      </c>
      <c r="D14" s="6">
        <v>258.73779699999994</v>
      </c>
      <c r="E14" s="6">
        <v>378.43671699999993</v>
      </c>
      <c r="F14" s="6">
        <v>240.17460100000002</v>
      </c>
      <c r="G14" s="6">
        <v>356.823884</v>
      </c>
      <c r="H14" s="6">
        <v>430.814704</v>
      </c>
      <c r="I14" s="6">
        <v>318.17455</v>
      </c>
      <c r="J14" s="6">
        <v>307.031384</v>
      </c>
      <c r="K14" s="6">
        <v>306.622209</v>
      </c>
      <c r="L14" s="6">
        <v>393.09994900000004</v>
      </c>
      <c r="M14" s="6">
        <v>382.473545</v>
      </c>
      <c r="N14" s="6">
        <v>473.355804</v>
      </c>
      <c r="O14" s="6">
        <v>516.652373</v>
      </c>
      <c r="P14" s="6">
        <v>516.720863</v>
      </c>
      <c r="Q14" s="6">
        <v>1084.606587</v>
      </c>
      <c r="R14" s="6">
        <v>1325.410342</v>
      </c>
      <c r="S14" s="6">
        <v>1265.6674890000002</v>
      </c>
      <c r="T14" s="6">
        <v>1637.733547</v>
      </c>
      <c r="U14" s="6">
        <v>1887.037449</v>
      </c>
      <c r="V14" s="6">
        <v>1104.4771170000001</v>
      </c>
      <c r="W14" s="6">
        <v>1458.791772</v>
      </c>
      <c r="X14" s="6">
        <v>2003.459205</v>
      </c>
      <c r="Y14" s="6">
        <v>2590.141287</v>
      </c>
      <c r="Z14" s="6">
        <v>2749.6321669999998</v>
      </c>
      <c r="AA14" s="6">
        <v>3505.8547999999996</v>
      </c>
      <c r="AB14" s="6">
        <v>4341.500873999999</v>
      </c>
      <c r="AC14" s="6">
        <v>4776.0118729999995</v>
      </c>
      <c r="AD14" s="6">
        <v>5716.143032</v>
      </c>
      <c r="AE14" s="6">
        <v>7776.48657</v>
      </c>
      <c r="AF14" s="6">
        <v>5976.6051370000005</v>
      </c>
      <c r="AG14" s="6">
        <v>7031</v>
      </c>
      <c r="AH14" s="6">
        <v>8811.771</v>
      </c>
      <c r="AI14" s="6">
        <v>7714.81</v>
      </c>
      <c r="AJ14" s="6">
        <v>7876.442</v>
      </c>
      <c r="AK14" s="6">
        <v>7328</v>
      </c>
      <c r="AL14" s="33">
        <v>5616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2:54" ht="12.75" customHeight="1">
      <c r="B15" s="39" t="s">
        <v>38</v>
      </c>
      <c r="C15" s="6">
        <v>866.904788</v>
      </c>
      <c r="D15" s="6">
        <v>1437.2547999999997</v>
      </c>
      <c r="E15" s="6">
        <v>638.729174</v>
      </c>
      <c r="F15" s="6">
        <v>274.89663600000006</v>
      </c>
      <c r="G15" s="6">
        <v>537.1689130000001</v>
      </c>
      <c r="H15" s="6">
        <v>636.764608</v>
      </c>
      <c r="I15" s="6">
        <v>401.83946399999996</v>
      </c>
      <c r="J15" s="6">
        <v>348.36298100000005</v>
      </c>
      <c r="K15" s="6">
        <v>640.287</v>
      </c>
      <c r="L15" s="6">
        <v>815.425474</v>
      </c>
      <c r="M15" s="6">
        <v>1192.7563530000002</v>
      </c>
      <c r="N15" s="6">
        <v>1661.488774</v>
      </c>
      <c r="O15" s="6">
        <v>2084.266158</v>
      </c>
      <c r="P15" s="6">
        <v>2233.621058</v>
      </c>
      <c r="Q15" s="6">
        <v>2623.487978</v>
      </c>
      <c r="R15" s="6">
        <v>1772.427516</v>
      </c>
      <c r="S15" s="6">
        <v>2056.9068899999997</v>
      </c>
      <c r="T15" s="6">
        <v>2325.866713</v>
      </c>
      <c r="U15" s="6">
        <v>2602.574184</v>
      </c>
      <c r="V15" s="6">
        <v>2965.2526460000004</v>
      </c>
      <c r="W15" s="6">
        <v>4137.077753</v>
      </c>
      <c r="X15" s="6">
        <v>4790.739776</v>
      </c>
      <c r="Y15" s="6">
        <v>5509.187433</v>
      </c>
      <c r="Z15" s="6">
        <v>6566.527581</v>
      </c>
      <c r="AA15" s="6">
        <v>9069.520314</v>
      </c>
      <c r="AB15" s="6">
        <v>10682.13959</v>
      </c>
      <c r="AC15" s="6">
        <v>12505.278111</v>
      </c>
      <c r="AD15" s="6">
        <v>12588.968682</v>
      </c>
      <c r="AE15" s="6">
        <v>12227.718481</v>
      </c>
      <c r="AF15" s="6">
        <v>8227.928132000001</v>
      </c>
      <c r="AG15" s="6">
        <v>9653.736905000002</v>
      </c>
      <c r="AH15" s="6">
        <v>10207.269</v>
      </c>
      <c r="AI15" s="6">
        <v>9164.812233999999</v>
      </c>
      <c r="AJ15" s="6">
        <v>9402.685245</v>
      </c>
      <c r="AK15" s="6">
        <v>9797</v>
      </c>
      <c r="AL15" s="33">
        <v>9722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2:54" ht="12.75" customHeight="1">
      <c r="B16" s="39" t="s">
        <v>30</v>
      </c>
      <c r="C16" s="21" t="s">
        <v>33</v>
      </c>
      <c r="D16" s="21" t="s">
        <v>33</v>
      </c>
      <c r="E16" s="21" t="s">
        <v>33</v>
      </c>
      <c r="F16" s="21" t="s">
        <v>33</v>
      </c>
      <c r="G16" s="21" t="s">
        <v>33</v>
      </c>
      <c r="H16" s="21" t="s">
        <v>33</v>
      </c>
      <c r="I16" s="21" t="s">
        <v>33</v>
      </c>
      <c r="J16" s="21" t="s">
        <v>33</v>
      </c>
      <c r="K16" s="21" t="s">
        <v>33</v>
      </c>
      <c r="L16" s="21" t="s">
        <v>33</v>
      </c>
      <c r="M16" s="21" t="s">
        <v>33</v>
      </c>
      <c r="N16" s="21" t="s">
        <v>33</v>
      </c>
      <c r="O16" s="21" t="s">
        <v>33</v>
      </c>
      <c r="P16" s="21" t="s">
        <v>33</v>
      </c>
      <c r="Q16" s="21" t="s">
        <v>33</v>
      </c>
      <c r="R16" s="6">
        <v>422.429</v>
      </c>
      <c r="S16" s="6">
        <v>589.515</v>
      </c>
      <c r="T16" s="6">
        <v>591.9590460000001</v>
      </c>
      <c r="U16" s="6">
        <v>521.783178</v>
      </c>
      <c r="V16" s="6">
        <v>626.1067730000001</v>
      </c>
      <c r="W16" s="6">
        <v>813.6417560000001</v>
      </c>
      <c r="X16" s="6">
        <v>757.163393</v>
      </c>
      <c r="Y16" s="6">
        <v>608.100329</v>
      </c>
      <c r="Z16" s="6">
        <v>489.31203899999997</v>
      </c>
      <c r="AA16" s="6">
        <v>600.2606730000001</v>
      </c>
      <c r="AB16" s="6">
        <v>585.2925560000001</v>
      </c>
      <c r="AC16" s="6">
        <v>704.255385</v>
      </c>
      <c r="AD16" s="6">
        <v>829.502254</v>
      </c>
      <c r="AE16" s="6">
        <v>1065.4007900000001</v>
      </c>
      <c r="AF16" s="6">
        <v>1052.689421</v>
      </c>
      <c r="AG16" s="6">
        <v>1190.4806689999998</v>
      </c>
      <c r="AH16" s="6">
        <v>1457.4705839999997</v>
      </c>
      <c r="AI16" s="6">
        <v>1578.9698</v>
      </c>
      <c r="AJ16" s="6">
        <v>1505.0456</v>
      </c>
      <c r="AK16" s="6">
        <v>1413</v>
      </c>
      <c r="AL16" s="33">
        <v>1430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2:54" ht="12.75" customHeight="1">
      <c r="B17" s="39" t="s">
        <v>13</v>
      </c>
      <c r="C17" s="6">
        <v>299.78987699999993</v>
      </c>
      <c r="D17" s="6">
        <v>283.4520370000001</v>
      </c>
      <c r="E17" s="6">
        <v>319.33860200000015</v>
      </c>
      <c r="F17" s="6">
        <v>263.335901</v>
      </c>
      <c r="G17" s="6">
        <v>291.69337899999994</v>
      </c>
      <c r="H17" s="6">
        <v>276.566439</v>
      </c>
      <c r="I17" s="6">
        <v>272.91242</v>
      </c>
      <c r="J17" s="6">
        <v>270.691217</v>
      </c>
      <c r="K17" s="6">
        <v>255.91215</v>
      </c>
      <c r="L17" s="6">
        <v>311.572971</v>
      </c>
      <c r="M17" s="6">
        <v>468.946561</v>
      </c>
      <c r="N17" s="6">
        <v>519.434119</v>
      </c>
      <c r="O17" s="6">
        <v>616.495965</v>
      </c>
      <c r="P17" s="6">
        <v>734.8662489999999</v>
      </c>
      <c r="Q17" s="6">
        <v>1112.7896270000017</v>
      </c>
      <c r="R17" s="6">
        <v>1362.1319809999989</v>
      </c>
      <c r="S17" s="6">
        <v>1748.011709000003</v>
      </c>
      <c r="T17" s="6">
        <v>1863.6033749999956</v>
      </c>
      <c r="U17" s="6">
        <v>1520.3912590000002</v>
      </c>
      <c r="V17" s="6">
        <v>988.0532490000011</v>
      </c>
      <c r="W17" s="6">
        <v>1254.0191869999999</v>
      </c>
      <c r="X17" s="6">
        <v>1280.5611000000004</v>
      </c>
      <c r="Y17" s="6">
        <v>962.6932169999999</v>
      </c>
      <c r="Z17" s="6">
        <v>1183.3917850000003</v>
      </c>
      <c r="AA17" s="6">
        <v>1629.6487819999998</v>
      </c>
      <c r="AB17" s="6">
        <v>1690.7565479999998</v>
      </c>
      <c r="AC17" s="6">
        <v>2104.495578</v>
      </c>
      <c r="AD17" s="6">
        <v>2938.24385</v>
      </c>
      <c r="AE17" s="6">
        <v>4484.585639999999</v>
      </c>
      <c r="AF17" s="6">
        <v>3403.5794520000004</v>
      </c>
      <c r="AG17" s="6">
        <v>4637.297132000001</v>
      </c>
      <c r="AH17" s="6">
        <v>6002.14229</v>
      </c>
      <c r="AI17" s="6">
        <v>5251</v>
      </c>
      <c r="AJ17" s="6">
        <v>5428</v>
      </c>
      <c r="AK17" s="6">
        <v>5807</v>
      </c>
      <c r="AL17" s="33">
        <v>4696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2:54" ht="12.75" customHeight="1">
      <c r="B18" s="39" t="s">
        <v>15</v>
      </c>
      <c r="C18" s="6">
        <v>397.7107280000001</v>
      </c>
      <c r="D18" s="6">
        <v>648.474261</v>
      </c>
      <c r="E18" s="6">
        <v>532.386936</v>
      </c>
      <c r="F18" s="6">
        <v>374.09806799999996</v>
      </c>
      <c r="G18" s="6">
        <v>426.53067599999997</v>
      </c>
      <c r="H18" s="6">
        <v>454.201885</v>
      </c>
      <c r="I18" s="6">
        <v>617.76022</v>
      </c>
      <c r="J18" s="6">
        <v>741.8356689999999</v>
      </c>
      <c r="K18" s="6">
        <v>759.060472</v>
      </c>
      <c r="L18" s="6">
        <v>649.636809</v>
      </c>
      <c r="M18" s="6">
        <v>954.371105</v>
      </c>
      <c r="N18" s="6">
        <v>1067.126817</v>
      </c>
      <c r="O18" s="6">
        <v>1368.047744</v>
      </c>
      <c r="P18" s="6">
        <v>1401.527011</v>
      </c>
      <c r="Q18" s="6">
        <v>1736.339</v>
      </c>
      <c r="R18" s="6">
        <v>2561.4891949999997</v>
      </c>
      <c r="S18" s="6">
        <v>2710.350721</v>
      </c>
      <c r="T18" s="6">
        <v>3050.7319249999996</v>
      </c>
      <c r="U18" s="6">
        <v>2591.022162</v>
      </c>
      <c r="V18" s="6">
        <v>2170.420108</v>
      </c>
      <c r="W18" s="6">
        <v>2827.5708139999997</v>
      </c>
      <c r="X18" s="6">
        <v>2684.571269</v>
      </c>
      <c r="Y18" s="6">
        <v>3059.2188760000004</v>
      </c>
      <c r="Z18" s="6">
        <v>3455.4923790000003</v>
      </c>
      <c r="AA18" s="6">
        <v>4393.282152</v>
      </c>
      <c r="AB18" s="6">
        <v>5176.463161000001</v>
      </c>
      <c r="AC18" s="6">
        <v>6661.896523</v>
      </c>
      <c r="AD18" s="6">
        <v>7787.728855</v>
      </c>
      <c r="AE18" s="6">
        <v>10549.317275000001</v>
      </c>
      <c r="AF18" s="6">
        <v>7200.625582000001</v>
      </c>
      <c r="AG18" s="6">
        <v>9237.097302999999</v>
      </c>
      <c r="AH18" s="6">
        <v>11538.702</v>
      </c>
      <c r="AI18" s="6">
        <v>12181</v>
      </c>
      <c r="AJ18" s="6">
        <v>11624</v>
      </c>
      <c r="AK18" s="6">
        <v>10432</v>
      </c>
      <c r="AL18" s="33">
        <v>8769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2:54" ht="12.75" customHeight="1">
      <c r="B19" s="39" t="s">
        <v>17</v>
      </c>
      <c r="C19" s="6">
        <v>586.812733</v>
      </c>
      <c r="D19" s="6">
        <v>755.500155</v>
      </c>
      <c r="E19" s="6">
        <v>463.66781699999996</v>
      </c>
      <c r="F19" s="6">
        <v>262.18996599999997</v>
      </c>
      <c r="G19" s="6">
        <v>292.57548799999995</v>
      </c>
      <c r="H19" s="6">
        <v>198.427277</v>
      </c>
      <c r="I19" s="6">
        <v>351.882466</v>
      </c>
      <c r="J19" s="6">
        <v>567.8538120000001</v>
      </c>
      <c r="K19" s="6">
        <v>590.972592</v>
      </c>
      <c r="L19" s="6">
        <v>620.1680180000001</v>
      </c>
      <c r="M19" s="6">
        <v>696.264916</v>
      </c>
      <c r="N19" s="6">
        <v>762.0502319999999</v>
      </c>
      <c r="O19" s="6">
        <v>950.245448</v>
      </c>
      <c r="P19" s="6">
        <v>1160.50696</v>
      </c>
      <c r="Q19" s="6">
        <v>1500.728508</v>
      </c>
      <c r="R19" s="6">
        <v>1495.0885230000001</v>
      </c>
      <c r="S19" s="6">
        <v>1680.362243</v>
      </c>
      <c r="T19" s="6">
        <v>1860.000828</v>
      </c>
      <c r="U19" s="6">
        <v>1857.4615179999998</v>
      </c>
      <c r="V19" s="6">
        <v>1708.169013</v>
      </c>
      <c r="W19" s="6">
        <v>1791.5497830000002</v>
      </c>
      <c r="X19" s="6">
        <v>1652.174804</v>
      </c>
      <c r="Y19" s="6">
        <v>1065.850178</v>
      </c>
      <c r="Z19" s="6">
        <v>1120.5166359999998</v>
      </c>
      <c r="AA19" s="6">
        <v>1490.0024919999996</v>
      </c>
      <c r="AB19" s="6">
        <v>2008.468654</v>
      </c>
      <c r="AC19" s="6">
        <v>2930.238446</v>
      </c>
      <c r="AD19" s="6">
        <v>3421.246455</v>
      </c>
      <c r="AE19" s="6">
        <v>4741.239627</v>
      </c>
      <c r="AF19" s="6">
        <v>3888.883985</v>
      </c>
      <c r="AG19" s="6">
        <v>4139.998885</v>
      </c>
      <c r="AH19" s="6">
        <v>5071.241434000002</v>
      </c>
      <c r="AI19" s="6">
        <v>5275.264501999999</v>
      </c>
      <c r="AJ19" s="6">
        <v>4644.085239</v>
      </c>
      <c r="AK19" s="6">
        <v>4534</v>
      </c>
      <c r="AL19" s="33">
        <v>3556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2:54" ht="12.75" customHeight="1">
      <c r="B20" s="39" t="s">
        <v>37</v>
      </c>
      <c r="C20" s="6">
        <v>975.14238</v>
      </c>
      <c r="D20" s="6">
        <v>1316.1074129999997</v>
      </c>
      <c r="E20" s="6">
        <v>1487.4142600000002</v>
      </c>
      <c r="F20" s="6">
        <v>670.0114709999999</v>
      </c>
      <c r="G20" s="6">
        <v>870.764606</v>
      </c>
      <c r="H20" s="6">
        <v>776.01381</v>
      </c>
      <c r="I20" s="6">
        <v>714.7253049999999</v>
      </c>
      <c r="J20" s="6">
        <v>917.736372</v>
      </c>
      <c r="K20" s="6">
        <v>1329.8921030000001</v>
      </c>
      <c r="L20" s="6">
        <v>771.2386950000001</v>
      </c>
      <c r="M20" s="6">
        <v>813.567869</v>
      </c>
      <c r="N20" s="6">
        <v>1416.59656</v>
      </c>
      <c r="O20" s="6">
        <v>1888.188633</v>
      </c>
      <c r="P20" s="6">
        <v>1595.015175</v>
      </c>
      <c r="Q20" s="6">
        <v>1346.818939</v>
      </c>
      <c r="R20" s="6">
        <v>2494.3303480000004</v>
      </c>
      <c r="S20" s="6">
        <v>2125.520099</v>
      </c>
      <c r="T20" s="6">
        <v>2864.70284</v>
      </c>
      <c r="U20" s="6">
        <v>2947.934489</v>
      </c>
      <c r="V20" s="6">
        <v>2614.672455</v>
      </c>
      <c r="W20" s="6">
        <v>3577.268266</v>
      </c>
      <c r="X20" s="6">
        <v>4619.861979</v>
      </c>
      <c r="Y20" s="6">
        <v>3182.40787</v>
      </c>
      <c r="Z20" s="6">
        <v>2549.010313</v>
      </c>
      <c r="AA20" s="6">
        <v>4958.4152460000005</v>
      </c>
      <c r="AB20" s="6">
        <v>8000.966676</v>
      </c>
      <c r="AC20" s="6">
        <v>10987.365391000001</v>
      </c>
      <c r="AD20" s="6">
        <v>16374.615305</v>
      </c>
      <c r="AE20" s="6">
        <v>19967.607</v>
      </c>
      <c r="AF20" s="6">
        <v>15593.619</v>
      </c>
      <c r="AG20" s="6">
        <v>12337.418</v>
      </c>
      <c r="AH20" s="6">
        <v>16072.702</v>
      </c>
      <c r="AI20" s="6">
        <v>19251.424</v>
      </c>
      <c r="AJ20" s="6">
        <v>16565</v>
      </c>
      <c r="AK20" s="6">
        <v>15891</v>
      </c>
      <c r="AL20" s="40" t="s">
        <v>47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2:54" ht="7.5" customHeight="1">
      <c r="B21" s="3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4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2:54" ht="12.75" customHeight="1">
      <c r="B22" s="39" t="s">
        <v>34</v>
      </c>
      <c r="C22" s="17">
        <f>SUM(C8,C9,C10,C11,C12,C14,C15,C17,C18,C19,C20)</f>
        <v>11143.243348</v>
      </c>
      <c r="D22" s="17">
        <f aca="true" t="shared" si="0" ref="D22:AK22">SUM(D8,D9,D10,D11,D12,D14,D15,D17,D18,D19,D20)</f>
        <v>13124.651877999999</v>
      </c>
      <c r="E22" s="17">
        <f t="shared" si="0"/>
        <v>11148.096861</v>
      </c>
      <c r="F22" s="17">
        <f t="shared" si="0"/>
        <v>7974.730681</v>
      </c>
      <c r="G22" s="17">
        <f t="shared" si="0"/>
        <v>8887.574175000002</v>
      </c>
      <c r="H22" s="17">
        <f t="shared" si="0"/>
        <v>7895.235086</v>
      </c>
      <c r="I22" s="17">
        <f t="shared" si="0"/>
        <v>7989.787943999999</v>
      </c>
      <c r="J22" s="17">
        <f t="shared" si="0"/>
        <v>8895.012821999999</v>
      </c>
      <c r="K22" s="17">
        <f t="shared" si="0"/>
        <v>10248.292942</v>
      </c>
      <c r="L22" s="17">
        <f t="shared" si="0"/>
        <v>11600.174038999998</v>
      </c>
      <c r="M22" s="17">
        <f t="shared" si="0"/>
        <v>12920.483974000002</v>
      </c>
      <c r="N22" s="17">
        <f t="shared" si="0"/>
        <v>16246.554285999999</v>
      </c>
      <c r="O22" s="17">
        <f t="shared" si="0"/>
        <v>20818.817232000005</v>
      </c>
      <c r="P22" s="17">
        <f t="shared" si="0"/>
        <v>23586.367881</v>
      </c>
      <c r="Q22" s="17">
        <f t="shared" si="0"/>
        <v>29362.847714</v>
      </c>
      <c r="R22" s="17">
        <f t="shared" si="0"/>
        <v>35814.705702</v>
      </c>
      <c r="S22" s="17">
        <f t="shared" si="0"/>
        <v>39829.90030300001</v>
      </c>
      <c r="T22" s="17">
        <f t="shared" si="0"/>
        <v>46604.935658999995</v>
      </c>
      <c r="U22" s="17">
        <f t="shared" si="0"/>
        <v>45250.783001</v>
      </c>
      <c r="V22" s="17">
        <f t="shared" si="0"/>
        <v>37375.574584</v>
      </c>
      <c r="W22" s="17">
        <f t="shared" si="0"/>
        <v>46138.727662</v>
      </c>
      <c r="X22" s="17">
        <f t="shared" si="0"/>
        <v>44981.331450000005</v>
      </c>
      <c r="Y22" s="17">
        <f t="shared" si="0"/>
        <v>38879.513034</v>
      </c>
      <c r="Z22" s="17">
        <f t="shared" si="0"/>
        <v>44162.994612</v>
      </c>
      <c r="AA22" s="17">
        <f t="shared" si="0"/>
        <v>60477.33203400001</v>
      </c>
      <c r="AB22" s="17">
        <f t="shared" si="0"/>
        <v>76140.53141999998</v>
      </c>
      <c r="AC22" s="17">
        <f t="shared" si="0"/>
        <v>94577.655979</v>
      </c>
      <c r="AD22" s="17">
        <f t="shared" si="0"/>
        <v>115068.42244591</v>
      </c>
      <c r="AE22" s="17">
        <f t="shared" si="0"/>
        <v>143391.90165280522</v>
      </c>
      <c r="AF22" s="17">
        <f t="shared" si="0"/>
        <v>105832.82298700002</v>
      </c>
      <c r="AG22" s="17">
        <f t="shared" si="0"/>
        <v>130901.53873900001</v>
      </c>
      <c r="AH22" s="17">
        <f t="shared" si="0"/>
        <v>162521.072434</v>
      </c>
      <c r="AI22" s="17">
        <f t="shared" si="0"/>
        <v>161518.91173599998</v>
      </c>
      <c r="AJ22" s="17">
        <f t="shared" si="0"/>
        <v>158001.19348400002</v>
      </c>
      <c r="AK22" s="17">
        <f t="shared" si="0"/>
        <v>147714.18</v>
      </c>
      <c r="AL22" s="45" t="s">
        <v>47</v>
      </c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2:54" ht="12.75" customHeight="1">
      <c r="B23" s="39" t="s">
        <v>19</v>
      </c>
      <c r="C23" s="17">
        <f>+C9+C12+C14+C18</f>
        <v>1734.062313</v>
      </c>
      <c r="D23" s="17">
        <f aca="true" t="shared" si="1" ref="D23:AK23">+D9+D12+D14+D18</f>
        <v>2383.738061</v>
      </c>
      <c r="E23" s="17">
        <f t="shared" si="1"/>
        <v>2222.81603</v>
      </c>
      <c r="F23" s="17">
        <f t="shared" si="1"/>
        <v>1897.932337</v>
      </c>
      <c r="G23" s="17">
        <f t="shared" si="1"/>
        <v>2019.5689429999998</v>
      </c>
      <c r="H23" s="17">
        <f t="shared" si="1"/>
        <v>2160.462798</v>
      </c>
      <c r="I23" s="17">
        <f t="shared" si="1"/>
        <v>1946.5001430000002</v>
      </c>
      <c r="J23" s="17">
        <f t="shared" si="1"/>
        <v>2185.63616</v>
      </c>
      <c r="K23" s="17">
        <f t="shared" si="1"/>
        <v>2310.242738</v>
      </c>
      <c r="L23" s="17">
        <f t="shared" si="1"/>
        <v>2408.949797</v>
      </c>
      <c r="M23" s="17">
        <f t="shared" si="1"/>
        <v>2770.83068</v>
      </c>
      <c r="N23" s="17">
        <f t="shared" si="1"/>
        <v>2928.741683</v>
      </c>
      <c r="O23" s="17">
        <f t="shared" si="1"/>
        <v>3767.114485</v>
      </c>
      <c r="P23" s="17">
        <f t="shared" si="1"/>
        <v>4715.378693</v>
      </c>
      <c r="Q23" s="17">
        <f t="shared" si="1"/>
        <v>6068.637645</v>
      </c>
      <c r="R23" s="17">
        <f t="shared" si="1"/>
        <v>7777.525436</v>
      </c>
      <c r="S23" s="17">
        <f t="shared" si="1"/>
        <v>7842.895396000001</v>
      </c>
      <c r="T23" s="17">
        <f t="shared" si="1"/>
        <v>9381.485587</v>
      </c>
      <c r="U23" s="17">
        <f t="shared" si="1"/>
        <v>8858.386301000002</v>
      </c>
      <c r="V23" s="17">
        <f t="shared" si="1"/>
        <v>6881.66555</v>
      </c>
      <c r="W23" s="17">
        <f t="shared" si="1"/>
        <v>8449.861323000001</v>
      </c>
      <c r="X23" s="17">
        <f t="shared" si="1"/>
        <v>8852.524024</v>
      </c>
      <c r="Y23" s="17">
        <f t="shared" si="1"/>
        <v>10101.977601</v>
      </c>
      <c r="Z23" s="17">
        <f t="shared" si="1"/>
        <v>10922.45798</v>
      </c>
      <c r="AA23" s="17">
        <f t="shared" si="1"/>
        <v>13845.719129</v>
      </c>
      <c r="AB23" s="17">
        <f t="shared" si="1"/>
        <v>17241.316882</v>
      </c>
      <c r="AC23" s="17">
        <f t="shared" si="1"/>
        <v>21335.16202</v>
      </c>
      <c r="AD23" s="17">
        <f t="shared" si="1"/>
        <v>25371.572282</v>
      </c>
      <c r="AE23" s="17">
        <f t="shared" si="1"/>
        <v>31482.737661555213</v>
      </c>
      <c r="AF23" s="17">
        <f t="shared" si="1"/>
        <v>24146.518891</v>
      </c>
      <c r="AG23" s="17">
        <f t="shared" si="1"/>
        <v>30226.753515</v>
      </c>
      <c r="AH23" s="17">
        <f t="shared" si="1"/>
        <v>39176.032</v>
      </c>
      <c r="AI23" s="17">
        <f t="shared" si="1"/>
        <v>39989.81</v>
      </c>
      <c r="AJ23" s="17">
        <f t="shared" si="1"/>
        <v>37631.441999999995</v>
      </c>
      <c r="AK23" s="17">
        <f t="shared" si="1"/>
        <v>35330</v>
      </c>
      <c r="AL23" s="41">
        <f>+AL9+AL12+AL14+AL18</f>
        <v>28691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2:54" ht="12.75" customHeight="1">
      <c r="B24" s="39" t="s">
        <v>20</v>
      </c>
      <c r="C24" s="17">
        <f>+C8+C10+C17+C19+C20</f>
        <v>7142.842048</v>
      </c>
      <c r="D24" s="17">
        <f aca="true" t="shared" si="2" ref="D24:AI24">+D8+D10+D17+D19+D20</f>
        <v>7784.542595</v>
      </c>
      <c r="E24" s="17">
        <f t="shared" si="2"/>
        <v>7452.513125</v>
      </c>
      <c r="F24" s="17">
        <f t="shared" si="2"/>
        <v>5036.71237</v>
      </c>
      <c r="G24" s="17">
        <f t="shared" si="2"/>
        <v>5429.320672999999</v>
      </c>
      <c r="H24" s="17">
        <f t="shared" si="2"/>
        <v>4311.57898</v>
      </c>
      <c r="I24" s="17">
        <f t="shared" si="2"/>
        <v>4904.6870610000005</v>
      </c>
      <c r="J24" s="17">
        <f t="shared" si="2"/>
        <v>5408.276655000001</v>
      </c>
      <c r="K24" s="17">
        <f t="shared" si="2"/>
        <v>5939.899884</v>
      </c>
      <c r="L24" s="17">
        <f t="shared" si="2"/>
        <v>6618.752807</v>
      </c>
      <c r="M24" s="17">
        <f t="shared" si="2"/>
        <v>7222.830247</v>
      </c>
      <c r="N24" s="17">
        <f t="shared" si="2"/>
        <v>9616.983529</v>
      </c>
      <c r="O24" s="17">
        <f t="shared" si="2"/>
        <v>12567.08877</v>
      </c>
      <c r="P24" s="17">
        <f t="shared" si="2"/>
        <v>14204.632833000003</v>
      </c>
      <c r="Q24" s="17">
        <f t="shared" si="2"/>
        <v>17782.202114000003</v>
      </c>
      <c r="R24" s="17">
        <f t="shared" si="2"/>
        <v>22219.318298999995</v>
      </c>
      <c r="S24" s="17">
        <f t="shared" si="2"/>
        <v>25266.933086000005</v>
      </c>
      <c r="T24" s="17">
        <f t="shared" si="2"/>
        <v>29704.678573999998</v>
      </c>
      <c r="U24" s="17">
        <f t="shared" si="2"/>
        <v>29080.240496</v>
      </c>
      <c r="V24" s="17">
        <f t="shared" si="2"/>
        <v>23065.416231</v>
      </c>
      <c r="W24" s="17">
        <f t="shared" si="2"/>
        <v>27626.937769999993</v>
      </c>
      <c r="X24" s="17">
        <f t="shared" si="2"/>
        <v>25282.845253999996</v>
      </c>
      <c r="Y24" s="17">
        <f t="shared" si="2"/>
        <v>17269.074671</v>
      </c>
      <c r="Z24" s="17">
        <f t="shared" si="2"/>
        <v>19406.605773</v>
      </c>
      <c r="AA24" s="17">
        <f t="shared" si="2"/>
        <v>28469.182926</v>
      </c>
      <c r="AB24" s="17">
        <f t="shared" si="2"/>
        <v>36726.631373</v>
      </c>
      <c r="AC24" s="17">
        <f t="shared" si="2"/>
        <v>48006.336556</v>
      </c>
      <c r="AD24" s="17">
        <f t="shared" si="2"/>
        <v>63008.00270791</v>
      </c>
      <c r="AE24" s="17">
        <f t="shared" si="2"/>
        <v>81237.62806925</v>
      </c>
      <c r="AF24" s="17">
        <f t="shared" si="2"/>
        <v>61061.923397</v>
      </c>
      <c r="AG24" s="17">
        <f t="shared" si="2"/>
        <v>75006.869949</v>
      </c>
      <c r="AH24" s="17">
        <f t="shared" si="2"/>
        <v>93190.77143400001</v>
      </c>
      <c r="AI24" s="17">
        <f t="shared" si="2"/>
        <v>92159.289502</v>
      </c>
      <c r="AJ24" s="17">
        <f>+AJ8+AJ10+AJ17+AJ19+AJ20</f>
        <v>92309.066239</v>
      </c>
      <c r="AK24" s="17">
        <f>+AK8+AK10+AK17+AK19+AK20</f>
        <v>84094.18</v>
      </c>
      <c r="AL24" s="45" t="s">
        <v>47</v>
      </c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2:54" ht="12.75" customHeight="1">
      <c r="B25" s="39" t="s">
        <v>44</v>
      </c>
      <c r="C25" s="18">
        <f>+C9+C14+C20</f>
        <v>1548.097407</v>
      </c>
      <c r="D25" s="18">
        <f aca="true" t="shared" si="3" ref="D25:AJ25">+D9+D14+D20</f>
        <v>1882.5437989999996</v>
      </c>
      <c r="E25" s="18">
        <f t="shared" si="3"/>
        <v>2030.7360820000001</v>
      </c>
      <c r="F25" s="18">
        <f t="shared" si="3"/>
        <v>1129.37769</v>
      </c>
      <c r="G25" s="18">
        <f t="shared" si="3"/>
        <v>1429.671289</v>
      </c>
      <c r="H25" s="18">
        <f t="shared" si="3"/>
        <v>1524.436744</v>
      </c>
      <c r="I25" s="18">
        <f t="shared" si="3"/>
        <v>1301.577491</v>
      </c>
      <c r="J25" s="18">
        <f t="shared" si="3"/>
        <v>1576.557499</v>
      </c>
      <c r="K25" s="18">
        <f t="shared" si="3"/>
        <v>1911.5407770000002</v>
      </c>
      <c r="L25" s="18">
        <f t="shared" si="3"/>
        <v>1437.912346</v>
      </c>
      <c r="M25" s="18">
        <f t="shared" si="3"/>
        <v>1526.514744</v>
      </c>
      <c r="N25" s="18">
        <f t="shared" si="3"/>
        <v>2267.092053</v>
      </c>
      <c r="O25" s="18">
        <f t="shared" si="3"/>
        <v>2819.505263</v>
      </c>
      <c r="P25" s="18">
        <f t="shared" si="3"/>
        <v>2572.570578</v>
      </c>
      <c r="Q25" s="18">
        <f t="shared" si="3"/>
        <v>2957.508138</v>
      </c>
      <c r="R25" s="18">
        <f t="shared" si="3"/>
        <v>4377.611538</v>
      </c>
      <c r="S25" s="18">
        <f t="shared" si="3"/>
        <v>3999.497062</v>
      </c>
      <c r="T25" s="18">
        <f t="shared" si="3"/>
        <v>5336.558946</v>
      </c>
      <c r="U25" s="18">
        <f t="shared" si="3"/>
        <v>5697.944797</v>
      </c>
      <c r="V25" s="18">
        <f t="shared" si="3"/>
        <v>4599.228838999999</v>
      </c>
      <c r="W25" s="18">
        <f t="shared" si="3"/>
        <v>6071.849224</v>
      </c>
      <c r="X25" s="18">
        <f t="shared" si="3"/>
        <v>7603.760305</v>
      </c>
      <c r="Y25" s="18">
        <f t="shared" si="3"/>
        <v>6818.616017</v>
      </c>
      <c r="Z25" s="18">
        <f t="shared" si="3"/>
        <v>6285.9157510000005</v>
      </c>
      <c r="AA25" s="18">
        <f t="shared" si="3"/>
        <v>9632.346626999999</v>
      </c>
      <c r="AB25" s="18">
        <f t="shared" si="3"/>
        <v>13756.472052</v>
      </c>
      <c r="AC25" s="18">
        <f t="shared" si="3"/>
        <v>17434.317905</v>
      </c>
      <c r="AD25" s="18">
        <f t="shared" si="3"/>
        <v>24086.344004</v>
      </c>
      <c r="AE25" s="18">
        <f t="shared" si="3"/>
        <v>30647.60315655521</v>
      </c>
      <c r="AF25" s="18">
        <f t="shared" si="3"/>
        <v>24117.887239000003</v>
      </c>
      <c r="AG25" s="18">
        <f t="shared" si="3"/>
        <v>22410.234062</v>
      </c>
      <c r="AH25" s="18">
        <f t="shared" si="3"/>
        <v>29062.032</v>
      </c>
      <c r="AI25" s="18">
        <f t="shared" si="3"/>
        <v>31507.234</v>
      </c>
      <c r="AJ25" s="18">
        <f t="shared" si="3"/>
        <v>28872.442</v>
      </c>
      <c r="AK25" s="18">
        <f>+AK9+AK14+AK20</f>
        <v>27811</v>
      </c>
      <c r="AL25" s="46" t="s">
        <v>47</v>
      </c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2:54" ht="12.75" customHeight="1">
      <c r="B26" s="39" t="s">
        <v>22</v>
      </c>
      <c r="C26" s="18">
        <f>+C11+C12+C15+C18</f>
        <v>3427.4462729999996</v>
      </c>
      <c r="D26" s="18">
        <f aca="true" t="shared" si="4" ref="D26:AK26">+D11+D12+D15+D18</f>
        <v>4773.6728969999995</v>
      </c>
      <c r="E26" s="18">
        <f t="shared" si="4"/>
        <v>3152.2619139999997</v>
      </c>
      <c r="F26" s="18">
        <f t="shared" si="4"/>
        <v>2478.652092</v>
      </c>
      <c r="G26" s="18">
        <f t="shared" si="4"/>
        <v>2899.346819</v>
      </c>
      <c r="H26" s="18">
        <f t="shared" si="4"/>
        <v>2835.2331719999997</v>
      </c>
      <c r="I26" s="18">
        <f t="shared" si="4"/>
        <v>2498.248697</v>
      </c>
      <c r="J26" s="18">
        <f t="shared" si="4"/>
        <v>2827.9150400000003</v>
      </c>
      <c r="K26" s="18">
        <f t="shared" si="4"/>
        <v>3726.7443840000005</v>
      </c>
      <c r="L26" s="18">
        <f t="shared" si="4"/>
        <v>4314.747581</v>
      </c>
      <c r="M26" s="18">
        <f t="shared" si="4"/>
        <v>4984.706852</v>
      </c>
      <c r="N26" s="18">
        <f t="shared" si="4"/>
        <v>5779.075264000001</v>
      </c>
      <c r="O26" s="18">
        <f t="shared" si="4"/>
        <v>7320.411832</v>
      </c>
      <c r="P26" s="18">
        <f t="shared" si="4"/>
        <v>8404.179645</v>
      </c>
      <c r="Q26" s="18">
        <f t="shared" si="4"/>
        <v>9969.956401</v>
      </c>
      <c r="R26" s="18">
        <f t="shared" si="4"/>
        <v>11712.106213000001</v>
      </c>
      <c r="S26" s="18">
        <f t="shared" si="4"/>
        <v>12688.990254</v>
      </c>
      <c r="T26" s="18">
        <f t="shared" si="4"/>
        <v>14428.400978999998</v>
      </c>
      <c r="U26" s="18">
        <f t="shared" si="4"/>
        <v>13420.532197</v>
      </c>
      <c r="V26" s="18">
        <f t="shared" si="4"/>
        <v>12325.601969000001</v>
      </c>
      <c r="W26" s="18">
        <f t="shared" si="4"/>
        <v>16017.208933999998</v>
      </c>
      <c r="X26" s="18">
        <f t="shared" si="4"/>
        <v>16714.587870000003</v>
      </c>
      <c r="Y26" s="18">
        <f t="shared" si="4"/>
        <v>17974.230216</v>
      </c>
      <c r="Z26" s="18">
        <f t="shared" si="4"/>
        <v>21019.483401</v>
      </c>
      <c r="AA26" s="18">
        <f t="shared" si="4"/>
        <v>27334.217726999996</v>
      </c>
      <c r="AB26" s="18">
        <f t="shared" si="4"/>
        <v>33658.394671</v>
      </c>
      <c r="AC26" s="18">
        <f t="shared" si="4"/>
        <v>40124.366909000004</v>
      </c>
      <c r="AD26" s="18">
        <f t="shared" si="4"/>
        <v>44348.691039000005</v>
      </c>
      <c r="AE26" s="18">
        <f t="shared" si="4"/>
        <v>51474.277427</v>
      </c>
      <c r="AF26" s="18">
        <f t="shared" si="4"/>
        <v>36246.631351</v>
      </c>
      <c r="AG26" s="18">
        <f t="shared" si="4"/>
        <v>45821.852728</v>
      </c>
      <c r="AH26" s="18">
        <f t="shared" si="4"/>
        <v>56340.971</v>
      </c>
      <c r="AI26" s="18">
        <f t="shared" si="4"/>
        <v>57103.812234</v>
      </c>
      <c r="AJ26" s="18">
        <f t="shared" si="4"/>
        <v>53384.685245</v>
      </c>
      <c r="AK26" s="18">
        <f t="shared" si="4"/>
        <v>51700</v>
      </c>
      <c r="AL26" s="38">
        <f>+AL11+AL12+AL15+AL18</f>
        <v>42073</v>
      </c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2:54" ht="12.75" customHeight="1">
      <c r="B27" s="39" t="s">
        <v>36</v>
      </c>
      <c r="C27" s="18">
        <f>+C8+C9+C10+C11+C12+C14+C17+C18+C19+C20</f>
        <v>10276.33856</v>
      </c>
      <c r="D27" s="18">
        <f aca="true" t="shared" si="5" ref="D27:AK27">+D8+D9+D10+D11+D12+D14+D17+D18+D19+D20</f>
        <v>11687.397078</v>
      </c>
      <c r="E27" s="18">
        <f t="shared" si="5"/>
        <v>10509.367687</v>
      </c>
      <c r="F27" s="18">
        <f t="shared" si="5"/>
        <v>7699.834045</v>
      </c>
      <c r="G27" s="18">
        <f t="shared" si="5"/>
        <v>8350.405262</v>
      </c>
      <c r="H27" s="18">
        <f t="shared" si="5"/>
        <v>7258.470478</v>
      </c>
      <c r="I27" s="18">
        <f t="shared" si="5"/>
        <v>7587.948479999999</v>
      </c>
      <c r="J27" s="18">
        <f t="shared" si="5"/>
        <v>8546.649840999999</v>
      </c>
      <c r="K27" s="18">
        <f t="shared" si="5"/>
        <v>9608.005942</v>
      </c>
      <c r="L27" s="18">
        <f t="shared" si="5"/>
        <v>10784.748564999998</v>
      </c>
      <c r="M27" s="18">
        <f t="shared" si="5"/>
        <v>11727.727621000002</v>
      </c>
      <c r="N27" s="18">
        <f t="shared" si="5"/>
        <v>14585.065512</v>
      </c>
      <c r="O27" s="18">
        <f t="shared" si="5"/>
        <v>18734.551074000003</v>
      </c>
      <c r="P27" s="18">
        <f t="shared" si="5"/>
        <v>21352.746822999998</v>
      </c>
      <c r="Q27" s="18">
        <f t="shared" si="5"/>
        <v>26739.359736</v>
      </c>
      <c r="R27" s="18">
        <f t="shared" si="5"/>
        <v>34042.278185999996</v>
      </c>
      <c r="S27" s="18">
        <f t="shared" si="5"/>
        <v>37772.99341300001</v>
      </c>
      <c r="T27" s="18">
        <f t="shared" si="5"/>
        <v>44279.06894599999</v>
      </c>
      <c r="U27" s="18">
        <f t="shared" si="5"/>
        <v>42648.208817000006</v>
      </c>
      <c r="V27" s="18">
        <f t="shared" si="5"/>
        <v>34410.321937999994</v>
      </c>
      <c r="W27" s="18">
        <f t="shared" si="5"/>
        <v>42001.649909</v>
      </c>
      <c r="X27" s="18">
        <f t="shared" si="5"/>
        <v>40190.591674</v>
      </c>
      <c r="Y27" s="18">
        <f t="shared" si="5"/>
        <v>33370.325601000004</v>
      </c>
      <c r="Z27" s="18">
        <f t="shared" si="5"/>
        <v>37596.467031</v>
      </c>
      <c r="AA27" s="18">
        <f t="shared" si="5"/>
        <v>51407.81172</v>
      </c>
      <c r="AB27" s="18">
        <f t="shared" si="5"/>
        <v>65458.39182999999</v>
      </c>
      <c r="AC27" s="18">
        <f t="shared" si="5"/>
        <v>82072.377868</v>
      </c>
      <c r="AD27" s="18">
        <f t="shared" si="5"/>
        <v>102479.45376390999</v>
      </c>
      <c r="AE27" s="18">
        <f t="shared" si="5"/>
        <v>131164.1831718052</v>
      </c>
      <c r="AF27" s="18">
        <f t="shared" si="5"/>
        <v>97604.89485500002</v>
      </c>
      <c r="AG27" s="18">
        <f t="shared" si="5"/>
        <v>121247.80183400001</v>
      </c>
      <c r="AH27" s="18">
        <f t="shared" si="5"/>
        <v>152313.803434</v>
      </c>
      <c r="AI27" s="18">
        <f t="shared" si="5"/>
        <v>152354.099502</v>
      </c>
      <c r="AJ27" s="18">
        <f t="shared" si="5"/>
        <v>148598.508239</v>
      </c>
      <c r="AK27" s="18">
        <f t="shared" si="5"/>
        <v>137917.18</v>
      </c>
      <c r="AL27" s="46" t="s">
        <v>47</v>
      </c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2:54" ht="7.5" customHeight="1">
      <c r="B28" s="3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37"/>
      <c r="AL28" s="42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2:54" ht="8.25" customHeight="1" thickBo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48"/>
      <c r="AL29" s="43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2:54" ht="8.2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23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2:54" ht="12.75">
      <c r="B31" s="19" t="s">
        <v>25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"/>
      <c r="V31" s="1"/>
      <c r="W31" s="1"/>
      <c r="X31" s="1"/>
      <c r="Y31" s="1"/>
      <c r="Z31" s="8"/>
      <c r="AA31" s="7"/>
      <c r="AB31" s="9"/>
      <c r="AC31" s="7"/>
      <c r="AD31" s="7"/>
      <c r="AE31" s="7"/>
      <c r="AF31" s="7"/>
      <c r="AG31" s="7"/>
      <c r="AH31" s="7"/>
      <c r="AI31" s="7"/>
      <c r="AJ31" s="7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2:54" ht="12.75">
      <c r="B32" s="44" t="s">
        <v>45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23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2.75">
      <c r="A33" s="23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</row>
    <row r="34" spans="2:54" ht="12.75">
      <c r="B34" s="52" t="s">
        <v>48</v>
      </c>
      <c r="C34" s="1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23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2.75">
      <c r="A35" s="23"/>
      <c r="B35" s="53" t="s">
        <v>49</v>
      </c>
      <c r="C35" s="10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</row>
    <row r="36" spans="2:54" ht="12.75">
      <c r="B36" s="24" t="s">
        <v>35</v>
      </c>
      <c r="C36" s="1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23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3:54" ht="12.75">
      <c r="C37" s="1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23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2:54" ht="12.75">
      <c r="B38" s="1"/>
      <c r="C38" s="1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23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2:54" ht="12.75">
      <c r="B39" s="1"/>
      <c r="C39" s="1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23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2:54" ht="12.75">
      <c r="B40" s="1"/>
      <c r="C40" s="1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23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2:54" ht="12.75">
      <c r="B41" s="1"/>
      <c r="C41" s="1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23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2:54" ht="12.75">
      <c r="B42" s="1"/>
      <c r="C42" s="1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23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2:54" ht="12.75">
      <c r="B43" s="1"/>
      <c r="C43" s="1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23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2:54" ht="12.75">
      <c r="B44" s="1"/>
      <c r="C44" s="1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23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2:54" ht="12.75">
      <c r="B45" s="1"/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23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2:54" ht="12.75">
      <c r="B46" s="1"/>
      <c r="C46" s="1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23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ht="12.75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  <row r="54" ht="12.75">
      <c r="C54" s="11"/>
    </row>
    <row r="55" ht="12.75">
      <c r="C55" s="11"/>
    </row>
    <row r="56" ht="12.75">
      <c r="C56" s="11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  <row r="75" ht="12.75">
      <c r="C75" s="11"/>
    </row>
    <row r="76" ht="12.75">
      <c r="C76" s="11"/>
    </row>
    <row r="77" ht="12.75">
      <c r="C77" s="11"/>
    </row>
    <row r="78" ht="12.75">
      <c r="C78" s="11"/>
    </row>
    <row r="79" ht="12.75">
      <c r="C79" s="11"/>
    </row>
    <row r="80" ht="12.75">
      <c r="C80" s="11"/>
    </row>
    <row r="81" ht="12.75">
      <c r="C81" s="11"/>
    </row>
    <row r="82" ht="12.75">
      <c r="C82" s="11"/>
    </row>
    <row r="83" ht="12.75">
      <c r="C83" s="11"/>
    </row>
    <row r="84" ht="12.75">
      <c r="C84" s="11"/>
    </row>
    <row r="85" ht="12.75">
      <c r="C85" s="11"/>
    </row>
    <row r="86" ht="12.75">
      <c r="C86" s="11"/>
    </row>
    <row r="87" ht="12.75">
      <c r="C87" s="11"/>
    </row>
    <row r="88" ht="12.75">
      <c r="C88" s="11"/>
    </row>
    <row r="89" ht="12.75">
      <c r="C89" s="11"/>
    </row>
    <row r="90" ht="12.75">
      <c r="C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  <row r="102" ht="12.75">
      <c r="C102" s="11"/>
    </row>
    <row r="103" ht="12.75">
      <c r="C103" s="11"/>
    </row>
    <row r="104" ht="12.75">
      <c r="C104" s="11"/>
    </row>
    <row r="105" ht="12.75">
      <c r="C105" s="11"/>
    </row>
    <row r="106" ht="12.75">
      <c r="C106" s="11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  <row r="124" ht="12.75">
      <c r="C124" s="11"/>
    </row>
    <row r="125" ht="12.75">
      <c r="C125" s="11"/>
    </row>
    <row r="126" ht="12.75">
      <c r="C126" s="11"/>
    </row>
    <row r="127" ht="12.75">
      <c r="C127" s="11"/>
    </row>
    <row r="128" ht="12.75">
      <c r="C128" s="11"/>
    </row>
    <row r="129" ht="12.75">
      <c r="C129" s="11"/>
    </row>
    <row r="130" ht="12.75">
      <c r="C130" s="11"/>
    </row>
    <row r="131" ht="12.75">
      <c r="C131" s="11"/>
    </row>
    <row r="132" ht="12.75">
      <c r="C132" s="11"/>
    </row>
    <row r="133" ht="12.75">
      <c r="C133" s="11"/>
    </row>
    <row r="134" ht="12.75">
      <c r="C134" s="11"/>
    </row>
    <row r="135" ht="12.75">
      <c r="C135" s="11"/>
    </row>
    <row r="136" ht="12.75">
      <c r="C136" s="11"/>
    </row>
    <row r="137" ht="12.75">
      <c r="C137" s="11"/>
    </row>
    <row r="138" ht="12.75">
      <c r="C138" s="11"/>
    </row>
    <row r="139" ht="12.75">
      <c r="C139" s="11"/>
    </row>
    <row r="140" ht="12.75">
      <c r="C140" s="11"/>
    </row>
    <row r="141" ht="12.75">
      <c r="C141" s="11"/>
    </row>
    <row r="142" ht="12.75">
      <c r="C142" s="11"/>
    </row>
    <row r="143" ht="12.75">
      <c r="C143" s="11"/>
    </row>
    <row r="144" ht="12.75">
      <c r="C144" s="11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C22:AJ23 C24:AJ27 AK22:AK24 AL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4"/>
  <sheetViews>
    <sheetView zoomScale="86" zoomScaleNormal="86" zoomScalePageLayoutView="0" workbookViewId="0" topLeftCell="A1">
      <pane xSplit="2" ySplit="7" topLeftCell="U8" activePane="bottomRight" state="frozen"/>
      <selection pane="topLeft" activeCell="A1" sqref="A1:BC41"/>
      <selection pane="topRight" activeCell="A1" sqref="A1:BC41"/>
      <selection pane="bottomLeft" activeCell="A1" sqref="A1:BC41"/>
      <selection pane="bottomRight" activeCell="B25" sqref="B25"/>
    </sheetView>
  </sheetViews>
  <sheetFormatPr defaultColWidth="9.140625" defaultRowHeight="12.75"/>
  <cols>
    <col min="1" max="1" width="1.28515625" style="1" customWidth="1"/>
    <col min="2" max="2" width="25.7109375" style="2" customWidth="1"/>
    <col min="3" max="35" width="9.28125" style="2" customWidth="1"/>
    <col min="36" max="36" width="9.57421875" style="2" customWidth="1"/>
    <col min="37" max="37" width="10.00390625" style="2" customWidth="1"/>
    <col min="38" max="16384" width="9.140625" style="2" customWidth="1"/>
  </cols>
  <sheetData>
    <row r="1" spans="2:54" ht="15">
      <c r="B1" s="13" t="s">
        <v>32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54" ht="14.25">
      <c r="B2" s="15" t="s">
        <v>27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2:54" ht="7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s="4" customFormat="1" ht="6" customHeight="1">
      <c r="A4" s="3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8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s="4" customFormat="1" ht="12.75">
      <c r="A5" s="3"/>
      <c r="B5" s="29" t="s">
        <v>0</v>
      </c>
      <c r="C5" s="12">
        <v>1980</v>
      </c>
      <c r="D5" s="12">
        <v>1981</v>
      </c>
      <c r="E5" s="12">
        <v>1982</v>
      </c>
      <c r="F5" s="12">
        <v>1983</v>
      </c>
      <c r="G5" s="12">
        <v>1984</v>
      </c>
      <c r="H5" s="12">
        <v>1985</v>
      </c>
      <c r="I5" s="12">
        <v>1986</v>
      </c>
      <c r="J5" s="12">
        <v>1987</v>
      </c>
      <c r="K5" s="12">
        <v>1988</v>
      </c>
      <c r="L5" s="12">
        <v>1989</v>
      </c>
      <c r="M5" s="12">
        <v>1990</v>
      </c>
      <c r="N5" s="12">
        <v>1991</v>
      </c>
      <c r="O5" s="12">
        <v>1992</v>
      </c>
      <c r="P5" s="12">
        <v>1993</v>
      </c>
      <c r="Q5" s="12">
        <v>1994</v>
      </c>
      <c r="R5" s="12">
        <v>1995</v>
      </c>
      <c r="S5" s="12">
        <v>1996</v>
      </c>
      <c r="T5" s="12">
        <v>1997</v>
      </c>
      <c r="U5" s="12">
        <v>1998</v>
      </c>
      <c r="V5" s="12">
        <v>1999</v>
      </c>
      <c r="W5" s="12">
        <v>2000</v>
      </c>
      <c r="X5" s="12">
        <v>2001</v>
      </c>
      <c r="Y5" s="12">
        <v>2002</v>
      </c>
      <c r="Z5" s="12">
        <v>2003</v>
      </c>
      <c r="AA5" s="12">
        <v>2004</v>
      </c>
      <c r="AB5" s="12">
        <v>2005</v>
      </c>
      <c r="AC5" s="12">
        <v>2006</v>
      </c>
      <c r="AD5" s="12">
        <v>2007</v>
      </c>
      <c r="AE5" s="12">
        <v>2008</v>
      </c>
      <c r="AF5" s="12">
        <v>2009</v>
      </c>
      <c r="AG5" s="12">
        <v>2010</v>
      </c>
      <c r="AH5" s="12">
        <v>2011</v>
      </c>
      <c r="AI5" s="12">
        <v>2012</v>
      </c>
      <c r="AJ5" s="12">
        <v>2013</v>
      </c>
      <c r="AK5" s="12">
        <v>2014</v>
      </c>
      <c r="AL5" s="30">
        <v>2015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s="4" customFormat="1" ht="6" customHeight="1" thickBot="1">
      <c r="A6" s="3"/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1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s="4" customFormat="1" ht="7.5" customHeight="1">
      <c r="A7" s="3"/>
      <c r="B7" s="3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32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2:54" ht="12.75" customHeight="1">
      <c r="B8" s="39" t="s">
        <v>2</v>
      </c>
      <c r="C8" s="6">
        <f>Esp!C8</f>
        <v>2229.191362</v>
      </c>
      <c r="D8" s="6">
        <f>Esp!D8</f>
        <v>1944.1179410000002</v>
      </c>
      <c r="E8" s="6">
        <f>Esp!E8</f>
        <v>1560.1889230000002</v>
      </c>
      <c r="F8" s="6">
        <f>Esp!F8</f>
        <v>1466.596263</v>
      </c>
      <c r="G8" s="6">
        <f>Esp!G8</f>
        <v>1666.9353959999999</v>
      </c>
      <c r="H8" s="6">
        <f>Esp!H8</f>
        <v>1316.162895</v>
      </c>
      <c r="I8" s="6">
        <f>Esp!I8</f>
        <v>1620.885393</v>
      </c>
      <c r="J8" s="6">
        <f>Esp!J8</f>
        <v>1747.13355</v>
      </c>
      <c r="K8" s="6">
        <f>Esp!K8</f>
        <v>1797.3059620000001</v>
      </c>
      <c r="L8" s="6">
        <f>Esp!L8</f>
        <v>1401.8496049999999</v>
      </c>
      <c r="M8" s="6">
        <f>Esp!M8</f>
        <v>1346.999078</v>
      </c>
      <c r="N8" s="6">
        <f>Esp!N8</f>
        <v>2828.430199</v>
      </c>
      <c r="O8" s="6">
        <f>Esp!O8</f>
        <v>5143.674036</v>
      </c>
      <c r="P8" s="6">
        <f>Esp!P8</f>
        <v>5590.5594040000005</v>
      </c>
      <c r="Q8" s="6">
        <f>Esp!Q8</f>
        <v>6769.823816</v>
      </c>
      <c r="R8" s="6">
        <f>Esp!R8</f>
        <v>5869.304312</v>
      </c>
      <c r="S8" s="6">
        <f>Esp!S8</f>
        <v>7363.969633000001</v>
      </c>
      <c r="T8" s="6">
        <f>Esp!T8</f>
        <v>9364.261602</v>
      </c>
      <c r="U8" s="6">
        <f>Esp!U8</f>
        <v>9684.262301</v>
      </c>
      <c r="V8" s="6">
        <f>Esp!V8</f>
        <v>7742.733741999999</v>
      </c>
      <c r="W8" s="6">
        <f>Esp!W8</f>
        <v>8659.828</v>
      </c>
      <c r="X8" s="6">
        <f>Esp!X8</f>
        <v>7091.066</v>
      </c>
      <c r="Y8" s="6">
        <f>Esp!Y8</f>
        <v>3309.275</v>
      </c>
      <c r="Z8" s="6">
        <f>Esp!Z8</f>
        <v>5795.747036999999</v>
      </c>
      <c r="AA8" s="6">
        <f>Esp!AA8</f>
        <v>9646.092653000002</v>
      </c>
      <c r="AB8" s="6">
        <f>Esp!AB8</f>
        <v>12713.227133999999</v>
      </c>
      <c r="AC8" s="6">
        <f>Esp!AC8</f>
        <v>14795.729803999999</v>
      </c>
      <c r="AD8" s="6">
        <f>Esp!AD8</f>
        <v>18648.32668991</v>
      </c>
      <c r="AE8" s="6">
        <f>Esp!AE8</f>
        <v>23135.78202025</v>
      </c>
      <c r="AF8" s="6">
        <f>Esp!AF8</f>
        <v>15241.66149</v>
      </c>
      <c r="AG8" s="6">
        <f>Esp!AG8</f>
        <v>22800.843581</v>
      </c>
      <c r="AH8" s="6">
        <f>Esp!AH8</f>
        <v>28379.756</v>
      </c>
      <c r="AI8" s="6">
        <f>Esp!AI8</f>
        <v>24143.882</v>
      </c>
      <c r="AJ8" s="6">
        <f>Esp!AJ8</f>
        <v>26162.847</v>
      </c>
      <c r="AK8" s="6">
        <f>Esp!AK8</f>
        <v>21135.18</v>
      </c>
      <c r="AL8" s="33">
        <f>Esp!AL8</f>
        <v>18596.496413749992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2:54" ht="12.75" customHeight="1">
      <c r="B9" s="39" t="s">
        <v>4</v>
      </c>
      <c r="C9" s="6">
        <f>Esp!C9</f>
        <v>303.206028</v>
      </c>
      <c r="D9" s="6">
        <f>Esp!D9</f>
        <v>307.69858899999997</v>
      </c>
      <c r="E9" s="6">
        <f>Esp!E9</f>
        <v>164.88510499999998</v>
      </c>
      <c r="F9" s="6">
        <f>Esp!F9</f>
        <v>219.19161800000003</v>
      </c>
      <c r="G9" s="6">
        <f>Esp!G9</f>
        <v>202.08279900000005</v>
      </c>
      <c r="H9" s="6">
        <f>Esp!H9</f>
        <v>317.60823</v>
      </c>
      <c r="I9" s="6">
        <f>Esp!I9</f>
        <v>268.677636</v>
      </c>
      <c r="J9" s="6">
        <f>Esp!J9</f>
        <v>351.78974300000004</v>
      </c>
      <c r="K9" s="6">
        <f>Esp!K9</f>
        <v>275.026465</v>
      </c>
      <c r="L9" s="6">
        <f>Esp!L9</f>
        <v>273.57370199999997</v>
      </c>
      <c r="M9" s="6">
        <f>Esp!M9</f>
        <v>330.47333000000003</v>
      </c>
      <c r="N9" s="6">
        <f>Esp!N9</f>
        <v>377.13968900000003</v>
      </c>
      <c r="O9" s="6">
        <f>Esp!O9</f>
        <v>414.66425699999996</v>
      </c>
      <c r="P9" s="6">
        <f>Esp!P9</f>
        <v>460.83454</v>
      </c>
      <c r="Q9" s="6">
        <f>Esp!Q9</f>
        <v>526.0826119999999</v>
      </c>
      <c r="R9" s="6">
        <f>Esp!R9</f>
        <v>557.870848</v>
      </c>
      <c r="S9" s="6">
        <f>Esp!S9</f>
        <v>608.3094739999999</v>
      </c>
      <c r="T9" s="6">
        <f>Esp!T9</f>
        <v>834.122559</v>
      </c>
      <c r="U9" s="6">
        <f>Esp!U9</f>
        <v>862.9728590000001</v>
      </c>
      <c r="V9" s="6">
        <f>Esp!V9</f>
        <v>880.079267</v>
      </c>
      <c r="W9" s="6">
        <f>Esp!W9</f>
        <v>1035.789186</v>
      </c>
      <c r="X9" s="6">
        <f>Esp!X9</f>
        <v>980.439121</v>
      </c>
      <c r="Y9" s="6">
        <f>Esp!Y9</f>
        <v>1046.06686</v>
      </c>
      <c r="Z9" s="6">
        <f>Esp!Z9</f>
        <v>987.2732709999999</v>
      </c>
      <c r="AA9" s="6">
        <f>Esp!AA9</f>
        <v>1168.076581</v>
      </c>
      <c r="AB9" s="6">
        <f>Esp!AB9</f>
        <v>1414.004502</v>
      </c>
      <c r="AC9" s="6">
        <f>Esp!AC9</f>
        <v>1670.9406410000001</v>
      </c>
      <c r="AD9" s="6">
        <f>Esp!AD9</f>
        <v>1995.5856669999998</v>
      </c>
      <c r="AE9" s="6">
        <f>Esp!AE9</f>
        <v>2903.5095865552103</v>
      </c>
      <c r="AF9" s="6">
        <f>Esp!AF9</f>
        <v>2547.663102</v>
      </c>
      <c r="AG9" s="6">
        <f>Esp!AG9</f>
        <v>3041.816062</v>
      </c>
      <c r="AH9" s="6">
        <f>Esp!AH9</f>
        <v>4177.559</v>
      </c>
      <c r="AI9" s="6">
        <f>Esp!AI9</f>
        <v>4541</v>
      </c>
      <c r="AJ9" s="6">
        <f>Esp!AJ9</f>
        <v>4431</v>
      </c>
      <c r="AK9" s="6">
        <f>Esp!AK9</f>
        <v>4592</v>
      </c>
      <c r="AL9" s="33">
        <f>Esp!AL9</f>
        <v>4453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2:54" ht="12.75" customHeight="1">
      <c r="B10" s="39" t="s">
        <v>6</v>
      </c>
      <c r="C10" s="6">
        <f>Esp!C10</f>
        <v>3051.9056960000003</v>
      </c>
      <c r="D10" s="6">
        <f>Esp!D10</f>
        <v>3485.365049</v>
      </c>
      <c r="E10" s="6">
        <f>Esp!E10</f>
        <v>3621.903523</v>
      </c>
      <c r="F10" s="6">
        <f>Esp!F10</f>
        <v>2374.578769</v>
      </c>
      <c r="G10" s="6">
        <f>Esp!G10</f>
        <v>2307.3518039999994</v>
      </c>
      <c r="H10" s="6">
        <f>Esp!H10</f>
        <v>1744.408559</v>
      </c>
      <c r="I10" s="6">
        <f>Esp!I10</f>
        <v>1944.281477</v>
      </c>
      <c r="J10" s="6">
        <f>Esp!J10</f>
        <v>1904.861704</v>
      </c>
      <c r="K10" s="6">
        <f>Esp!K10</f>
        <v>1965.8170770000002</v>
      </c>
      <c r="L10" s="6">
        <f>Esp!L10</f>
        <v>3513.923518</v>
      </c>
      <c r="M10" s="6">
        <f>Esp!M10</f>
        <v>3897.051823</v>
      </c>
      <c r="N10" s="6">
        <f>Esp!N10</f>
        <v>4090.4724189999997</v>
      </c>
      <c r="O10" s="6">
        <f>Esp!O10</f>
        <v>3968.484688</v>
      </c>
      <c r="P10" s="6">
        <f>Esp!P10</f>
        <v>5123.685045</v>
      </c>
      <c r="Q10" s="6">
        <f>Esp!Q10</f>
        <v>7052.0412240000005</v>
      </c>
      <c r="R10" s="6">
        <f>Esp!R10</f>
        <v>10998.463135</v>
      </c>
      <c r="S10" s="6">
        <f>Esp!S10</f>
        <v>12349.069402000001</v>
      </c>
      <c r="T10" s="6">
        <f>Esp!T10</f>
        <v>13752.109929</v>
      </c>
      <c r="U10" s="6">
        <f>Esp!U10</f>
        <v>13070.190929</v>
      </c>
      <c r="V10" s="6">
        <f>Esp!V10</f>
        <v>10011.787772</v>
      </c>
      <c r="W10" s="6">
        <f>Esp!W10</f>
        <v>12344.272534</v>
      </c>
      <c r="X10" s="6">
        <f>Esp!X10</f>
        <v>10639.181370999999</v>
      </c>
      <c r="Y10" s="6">
        <f>Esp!Y10</f>
        <v>8748.848406</v>
      </c>
      <c r="Z10" s="6">
        <f>Esp!Z10</f>
        <v>8757.940002000001</v>
      </c>
      <c r="AA10" s="6">
        <f>Esp!AA10</f>
        <v>10745.023753000001</v>
      </c>
      <c r="AB10" s="6">
        <f>Esp!AB10</f>
        <v>12313.212361</v>
      </c>
      <c r="AC10" s="6">
        <f>Esp!AC10</f>
        <v>17188.507337</v>
      </c>
      <c r="AD10" s="6">
        <f>Esp!AD10</f>
        <v>21625.570408</v>
      </c>
      <c r="AE10" s="6">
        <f>Esp!AE10</f>
        <v>28908.413782000003</v>
      </c>
      <c r="AF10" s="6">
        <f>Esp!AF10</f>
        <v>22934.17947</v>
      </c>
      <c r="AG10" s="6">
        <f>Esp!AG10</f>
        <v>31091.312351</v>
      </c>
      <c r="AH10" s="6">
        <f>Esp!AH10</f>
        <v>37664.929710000004</v>
      </c>
      <c r="AI10" s="6">
        <f>Esp!AI10</f>
        <v>38237.719</v>
      </c>
      <c r="AJ10" s="6">
        <f>Esp!AJ10</f>
        <v>39509.134</v>
      </c>
      <c r="AK10" s="6">
        <f>Esp!AK10</f>
        <v>36727</v>
      </c>
      <c r="AL10" s="33">
        <f>Esp!AL10</f>
        <v>27179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2:54" ht="12.75" customHeight="1">
      <c r="B11" s="39" t="s">
        <v>8</v>
      </c>
      <c r="C11" s="6">
        <f>Esp!C11</f>
        <v>1399.4341989999998</v>
      </c>
      <c r="D11" s="6">
        <f>Esp!D11</f>
        <v>1519.116422</v>
      </c>
      <c r="E11" s="6">
        <f>Esp!E11</f>
        <v>834.038532</v>
      </c>
      <c r="F11" s="6">
        <f>Esp!F11</f>
        <v>765.189338</v>
      </c>
      <c r="G11" s="6">
        <f>Esp!G11</f>
        <v>901.515646</v>
      </c>
      <c r="H11" s="6">
        <f>Esp!H11</f>
        <v>786.4286999999999</v>
      </c>
      <c r="I11" s="6">
        <f>Esp!I11</f>
        <v>736.7612760000001</v>
      </c>
      <c r="J11" s="6">
        <f>Esp!J11</f>
        <v>952.7370259999999</v>
      </c>
      <c r="K11" s="6">
        <f>Esp!K11</f>
        <v>1357.8633200000002</v>
      </c>
      <c r="L11" s="6">
        <f>Esp!L11</f>
        <v>1757.0459609999998</v>
      </c>
      <c r="M11" s="6">
        <f>Esp!M11</f>
        <v>1734.0666939999999</v>
      </c>
      <c r="N11" s="6">
        <f>Esp!N11</f>
        <v>2039.3403</v>
      </c>
      <c r="O11" s="6">
        <f>Esp!O11</f>
        <v>2400.347819</v>
      </c>
      <c r="P11" s="6">
        <f>Esp!P11</f>
        <v>2432.7352969999997</v>
      </c>
      <c r="Q11" s="6">
        <f>Esp!Q11</f>
        <v>2888.519977</v>
      </c>
      <c r="R11" s="6">
        <f>Esp!R11</f>
        <v>4045.434451</v>
      </c>
      <c r="S11" s="6">
        <f>Esp!S11</f>
        <v>4663.164931</v>
      </c>
      <c r="T11" s="6">
        <f>Esp!T11</f>
        <v>5192.904785</v>
      </c>
      <c r="U11" s="6">
        <f>Esp!U11</f>
        <v>4709.58202</v>
      </c>
      <c r="V11" s="6">
        <f>Esp!V11</f>
        <v>4463.240156999999</v>
      </c>
      <c r="W11" s="6">
        <f>Esp!W11</f>
        <v>5924.850815999999</v>
      </c>
      <c r="X11" s="6">
        <f>Esp!X11</f>
        <v>6055.222396</v>
      </c>
      <c r="Y11" s="6">
        <f>Esp!Y11</f>
        <v>5999.273329</v>
      </c>
      <c r="Z11" s="6">
        <f>Esp!Z11</f>
        <v>7267.403278</v>
      </c>
      <c r="AA11" s="6">
        <f>Esp!AA11</f>
        <v>9092.909665</v>
      </c>
      <c r="AB11" s="6">
        <f>Esp!AB11</f>
        <v>11490.443575</v>
      </c>
      <c r="AC11" s="6">
        <f>Esp!AC11</f>
        <v>12730.879292</v>
      </c>
      <c r="AD11" s="6">
        <f>Esp!AD11</f>
        <v>14099.878774</v>
      </c>
      <c r="AE11" s="6">
        <f>Esp!AE11</f>
        <v>18443.817441</v>
      </c>
      <c r="AF11" s="6">
        <f>Esp!AF11</f>
        <v>12396.452567</v>
      </c>
      <c r="AG11" s="6">
        <f>Esp!AG11</f>
        <v>16014.17837</v>
      </c>
      <c r="AH11" s="6">
        <f>Esp!AH11</f>
        <v>19947</v>
      </c>
      <c r="AI11" s="6">
        <f>Esp!AI11</f>
        <v>20205</v>
      </c>
      <c r="AJ11" s="6">
        <f>Esp!AJ11</f>
        <v>18658</v>
      </c>
      <c r="AK11" s="6">
        <f>Esp!AK11</f>
        <v>18493</v>
      </c>
      <c r="AL11" s="33">
        <f>Esp!AL11</f>
        <v>13729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2:54" ht="12.75" customHeight="1">
      <c r="B12" s="39" t="s">
        <v>10</v>
      </c>
      <c r="C12" s="6">
        <f>Esp!C12</f>
        <v>763.3965579999999</v>
      </c>
      <c r="D12" s="6">
        <f>Esp!D12</f>
        <v>1168.8274139999999</v>
      </c>
      <c r="E12" s="6">
        <f>Esp!E12</f>
        <v>1147.107272</v>
      </c>
      <c r="F12" s="6">
        <f>Esp!F12</f>
        <v>1064.46805</v>
      </c>
      <c r="G12" s="6">
        <f>Esp!G12</f>
        <v>1034.131584</v>
      </c>
      <c r="H12" s="6">
        <f>Esp!H12</f>
        <v>957.837979</v>
      </c>
      <c r="I12" s="6">
        <f>Esp!I12</f>
        <v>741.887737</v>
      </c>
      <c r="J12" s="6">
        <f>Esp!J12</f>
        <v>784.979364</v>
      </c>
      <c r="K12" s="6">
        <f>Esp!K12</f>
        <v>969.533592</v>
      </c>
      <c r="L12" s="6">
        <f>Esp!L12</f>
        <v>1092.639337</v>
      </c>
      <c r="M12" s="6">
        <f>Esp!M12</f>
        <v>1103.5127</v>
      </c>
      <c r="N12" s="6">
        <f>Esp!N12</f>
        <v>1011.119373</v>
      </c>
      <c r="O12" s="6">
        <f>Esp!O12</f>
        <v>1467.750111</v>
      </c>
      <c r="P12" s="6">
        <f>Esp!P12</f>
        <v>2336.296279</v>
      </c>
      <c r="Q12" s="6">
        <f>Esp!Q12</f>
        <v>2721.609446</v>
      </c>
      <c r="R12" s="6">
        <f>Esp!R12</f>
        <v>3332.755051</v>
      </c>
      <c r="S12" s="6">
        <f>Esp!S12</f>
        <v>3258.5677120000005</v>
      </c>
      <c r="T12" s="6">
        <f>Esp!T12</f>
        <v>3858.897556</v>
      </c>
      <c r="U12" s="6">
        <f>Esp!U12</f>
        <v>3517.3538310000004</v>
      </c>
      <c r="V12" s="6">
        <f>Esp!V12</f>
        <v>2726.6890580000004</v>
      </c>
      <c r="W12" s="6">
        <f>Esp!W12</f>
        <v>3127.709551</v>
      </c>
      <c r="X12" s="6">
        <f>Esp!X12</f>
        <v>3184.054429</v>
      </c>
      <c r="Y12" s="6">
        <f>Esp!Y12</f>
        <v>3406.5505780000003</v>
      </c>
      <c r="Z12" s="6">
        <f>Esp!Z12</f>
        <v>3730.060163</v>
      </c>
      <c r="AA12" s="6">
        <f>Esp!AA12</f>
        <v>4778.505596</v>
      </c>
      <c r="AB12" s="6">
        <f>Esp!AB12</f>
        <v>6309.348344999999</v>
      </c>
      <c r="AC12" s="6">
        <f>Esp!AC12</f>
        <v>8226.312983</v>
      </c>
      <c r="AD12" s="6">
        <f>Esp!AD12</f>
        <v>9872.114728</v>
      </c>
      <c r="AE12" s="6">
        <f>Esp!AE12</f>
        <v>10253.42423</v>
      </c>
      <c r="AF12" s="6">
        <f>Esp!AF12</f>
        <v>8421.62507</v>
      </c>
      <c r="AG12" s="6">
        <f>Esp!AG12</f>
        <v>10916.84015</v>
      </c>
      <c r="AH12" s="6">
        <f>Esp!AH12</f>
        <v>14648</v>
      </c>
      <c r="AI12" s="6">
        <f>Esp!AI12</f>
        <v>15553</v>
      </c>
      <c r="AJ12" s="6">
        <f>Esp!AJ12</f>
        <v>13700</v>
      </c>
      <c r="AK12" s="6">
        <f>Esp!AK12</f>
        <v>12978</v>
      </c>
      <c r="AL12" s="33">
        <f>Esp!AL12</f>
        <v>9853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2:54" ht="12.75" customHeight="1">
      <c r="B13" s="39" t="s">
        <v>43</v>
      </c>
      <c r="C13" s="21" t="str">
        <f>Esp!C13</f>
        <v>...</v>
      </c>
      <c r="D13" s="21" t="str">
        <f>Esp!D13</f>
        <v>...</v>
      </c>
      <c r="E13" s="21" t="str">
        <f>Esp!E13</f>
        <v>...</v>
      </c>
      <c r="F13" s="21" t="str">
        <f>Esp!F13</f>
        <v>...</v>
      </c>
      <c r="G13" s="21" t="str">
        <f>Esp!G13</f>
        <v>...</v>
      </c>
      <c r="H13" s="21" t="str">
        <f>Esp!H13</f>
        <v>...</v>
      </c>
      <c r="I13" s="21" t="str">
        <f>Esp!I13</f>
        <v>...</v>
      </c>
      <c r="J13" s="21" t="str">
        <f>Esp!J13</f>
        <v>...</v>
      </c>
      <c r="K13" s="21" t="str">
        <f>Esp!K13</f>
        <v>...</v>
      </c>
      <c r="L13" s="21" t="str">
        <f>Esp!L13</f>
        <v>...</v>
      </c>
      <c r="M13" s="21" t="str">
        <f>Esp!M13</f>
        <v>...</v>
      </c>
      <c r="N13" s="6">
        <f>Esp!N13</f>
        <v>269.066</v>
      </c>
      <c r="O13" s="6">
        <f>Esp!O13</f>
        <v>253.076</v>
      </c>
      <c r="P13" s="6">
        <f>Esp!P13</f>
        <v>728.232</v>
      </c>
      <c r="Q13" s="6">
        <f>Esp!Q13</f>
        <v>631.304</v>
      </c>
      <c r="R13" s="6">
        <f>Esp!R13</f>
        <v>925.797</v>
      </c>
      <c r="S13" s="6">
        <f>Esp!S13</f>
        <v>1120.548</v>
      </c>
      <c r="T13" s="6">
        <f>Esp!T13</f>
        <v>1141.496</v>
      </c>
      <c r="U13" s="6">
        <f>Esp!U13</f>
        <v>997.694</v>
      </c>
      <c r="V13" s="6">
        <f>Esp!V13</f>
        <v>1160.487163</v>
      </c>
      <c r="W13" s="6">
        <f>Esp!W13</f>
        <v>1630.0534739999998</v>
      </c>
      <c r="X13" s="6">
        <f>Esp!X13</f>
        <v>1649.695565</v>
      </c>
      <c r="Y13" s="6">
        <f>Esp!Y13</f>
        <v>1267.867747</v>
      </c>
      <c r="Z13" s="6">
        <f>Esp!Z13</f>
        <v>1275.4711089999998</v>
      </c>
      <c r="AA13" s="6">
        <f>Esp!AA13</f>
        <v>1889.634325</v>
      </c>
      <c r="AB13" s="6">
        <f>Esp!AB13</f>
        <v>2866.96727</v>
      </c>
      <c r="AC13" s="6">
        <f>Esp!AC13</f>
        <v>3238.202218</v>
      </c>
      <c r="AD13" s="6">
        <f>Esp!AD13</f>
        <v>3296.361441</v>
      </c>
      <c r="AE13" s="6">
        <f>Esp!AE13</f>
        <v>5972.020882</v>
      </c>
      <c r="AF13" s="6">
        <f>Esp!AF13</f>
        <v>3803.725</v>
      </c>
      <c r="AG13" s="6">
        <f>Esp!AG13</f>
        <v>5468.593919680003</v>
      </c>
      <c r="AH13" s="6">
        <f>Esp!AH13</f>
        <v>7451.072564</v>
      </c>
      <c r="AI13" s="6">
        <f>Esp!AI13</f>
        <v>7581.277548</v>
      </c>
      <c r="AJ13" s="6">
        <f>Esp!AJ13</f>
        <v>6548.107659</v>
      </c>
      <c r="AK13" s="21">
        <f>Esp!AK13</f>
        <v>6787</v>
      </c>
      <c r="AL13" s="40" t="str">
        <f>Esp!AL13</f>
        <v>,,,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2:54" ht="12.75" customHeight="1">
      <c r="B14" s="39" t="s">
        <v>12</v>
      </c>
      <c r="C14" s="6">
        <f>Esp!C14</f>
        <v>269.748999</v>
      </c>
      <c r="D14" s="6">
        <f>Esp!D14</f>
        <v>258.73779699999994</v>
      </c>
      <c r="E14" s="6">
        <f>Esp!E14</f>
        <v>378.43671699999993</v>
      </c>
      <c r="F14" s="6">
        <f>Esp!F14</f>
        <v>240.17460100000002</v>
      </c>
      <c r="G14" s="6">
        <f>Esp!G14</f>
        <v>356.823884</v>
      </c>
      <c r="H14" s="6">
        <f>Esp!H14</f>
        <v>430.814704</v>
      </c>
      <c r="I14" s="6">
        <f>Esp!I14</f>
        <v>318.17455</v>
      </c>
      <c r="J14" s="6">
        <f>Esp!J14</f>
        <v>307.031384</v>
      </c>
      <c r="K14" s="6">
        <f>Esp!K14</f>
        <v>306.622209</v>
      </c>
      <c r="L14" s="6">
        <f>Esp!L14</f>
        <v>393.09994900000004</v>
      </c>
      <c r="M14" s="6">
        <f>Esp!M14</f>
        <v>382.473545</v>
      </c>
      <c r="N14" s="6">
        <f>Esp!N14</f>
        <v>473.355804</v>
      </c>
      <c r="O14" s="6">
        <f>Esp!O14</f>
        <v>516.652373</v>
      </c>
      <c r="P14" s="6">
        <f>Esp!P14</f>
        <v>516.720863</v>
      </c>
      <c r="Q14" s="6">
        <f>Esp!Q14</f>
        <v>1084.606587</v>
      </c>
      <c r="R14" s="6">
        <f>Esp!R14</f>
        <v>1325.410342</v>
      </c>
      <c r="S14" s="6">
        <f>Esp!S14</f>
        <v>1265.6674890000002</v>
      </c>
      <c r="T14" s="6">
        <f>Esp!T14</f>
        <v>1637.733547</v>
      </c>
      <c r="U14" s="6">
        <f>Esp!U14</f>
        <v>1887.037449</v>
      </c>
      <c r="V14" s="6">
        <f>Esp!V14</f>
        <v>1104.4771170000001</v>
      </c>
      <c r="W14" s="6">
        <f>Esp!W14</f>
        <v>1458.791772</v>
      </c>
      <c r="X14" s="6">
        <f>Esp!X14</f>
        <v>2003.459205</v>
      </c>
      <c r="Y14" s="6">
        <f>Esp!Y14</f>
        <v>2590.141287</v>
      </c>
      <c r="Z14" s="6">
        <f>Esp!Z14</f>
        <v>2749.6321669999998</v>
      </c>
      <c r="AA14" s="6">
        <f>Esp!AA14</f>
        <v>3505.8547999999996</v>
      </c>
      <c r="AB14" s="6">
        <f>Esp!AB14</f>
        <v>4341.500873999999</v>
      </c>
      <c r="AC14" s="6">
        <f>Esp!AC14</f>
        <v>4776.0118729999995</v>
      </c>
      <c r="AD14" s="6">
        <f>Esp!AD14</f>
        <v>5716.143032</v>
      </c>
      <c r="AE14" s="6">
        <f>Esp!AE14</f>
        <v>7776.48657</v>
      </c>
      <c r="AF14" s="6">
        <f>Esp!AF14</f>
        <v>5976.6051370000005</v>
      </c>
      <c r="AG14" s="6">
        <f>Esp!AG14</f>
        <v>7031</v>
      </c>
      <c r="AH14" s="6">
        <f>Esp!AH14</f>
        <v>8811.771</v>
      </c>
      <c r="AI14" s="6">
        <f>Esp!AI14</f>
        <v>7714.81</v>
      </c>
      <c r="AJ14" s="6">
        <f>Esp!AJ14</f>
        <v>7876.442</v>
      </c>
      <c r="AK14" s="6">
        <f>Esp!AK14</f>
        <v>7328</v>
      </c>
      <c r="AL14" s="33">
        <f>Esp!AL14</f>
        <v>5616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2:54" ht="12.75" customHeight="1">
      <c r="B15" s="39" t="s">
        <v>29</v>
      </c>
      <c r="C15" s="6">
        <f>Esp!C15</f>
        <v>866.904788</v>
      </c>
      <c r="D15" s="6">
        <f>Esp!D15</f>
        <v>1437.2547999999997</v>
      </c>
      <c r="E15" s="6">
        <f>Esp!E15</f>
        <v>638.729174</v>
      </c>
      <c r="F15" s="6">
        <f>Esp!F15</f>
        <v>274.89663600000006</v>
      </c>
      <c r="G15" s="6">
        <f>Esp!G15</f>
        <v>537.1689130000001</v>
      </c>
      <c r="H15" s="6">
        <f>Esp!H15</f>
        <v>636.764608</v>
      </c>
      <c r="I15" s="6">
        <f>Esp!I15</f>
        <v>401.83946399999996</v>
      </c>
      <c r="J15" s="6">
        <f>Esp!J15</f>
        <v>348.36298100000005</v>
      </c>
      <c r="K15" s="6">
        <f>Esp!K15</f>
        <v>640.287</v>
      </c>
      <c r="L15" s="6">
        <f>Esp!L15</f>
        <v>815.425474</v>
      </c>
      <c r="M15" s="6">
        <f>Esp!M15</f>
        <v>1192.7563530000002</v>
      </c>
      <c r="N15" s="6">
        <f>Esp!N15</f>
        <v>1661.488774</v>
      </c>
      <c r="O15" s="6">
        <f>Esp!O15</f>
        <v>2084.266158</v>
      </c>
      <c r="P15" s="6">
        <f>Esp!P15</f>
        <v>2233.621058</v>
      </c>
      <c r="Q15" s="6">
        <f>Esp!Q15</f>
        <v>2623.487978</v>
      </c>
      <c r="R15" s="6">
        <f>Esp!R15</f>
        <v>1772.427516</v>
      </c>
      <c r="S15" s="6">
        <f>Esp!S15</f>
        <v>2056.9068899999997</v>
      </c>
      <c r="T15" s="6">
        <f>Esp!T15</f>
        <v>2325.866713</v>
      </c>
      <c r="U15" s="6">
        <f>Esp!U15</f>
        <v>2602.574184</v>
      </c>
      <c r="V15" s="6">
        <f>Esp!V15</f>
        <v>2965.2526460000004</v>
      </c>
      <c r="W15" s="6">
        <f>Esp!W15</f>
        <v>4137.077753</v>
      </c>
      <c r="X15" s="6">
        <f>Esp!X15</f>
        <v>4790.739776</v>
      </c>
      <c r="Y15" s="6">
        <f>Esp!Y15</f>
        <v>5509.187433</v>
      </c>
      <c r="Z15" s="6">
        <f>Esp!Z15</f>
        <v>6566.527581</v>
      </c>
      <c r="AA15" s="6">
        <f>Esp!AA15</f>
        <v>9069.520314</v>
      </c>
      <c r="AB15" s="6">
        <f>Esp!AB15</f>
        <v>10682.13959</v>
      </c>
      <c r="AC15" s="6">
        <f>Esp!AC15</f>
        <v>12505.278111</v>
      </c>
      <c r="AD15" s="6">
        <f>Esp!AD15</f>
        <v>12588.968682</v>
      </c>
      <c r="AE15" s="6">
        <f>Esp!AE15</f>
        <v>12227.718481</v>
      </c>
      <c r="AF15" s="6">
        <f>Esp!AF15</f>
        <v>8227.928132000001</v>
      </c>
      <c r="AG15" s="6">
        <f>Esp!AG15</f>
        <v>9653.736905000002</v>
      </c>
      <c r="AH15" s="6">
        <f>Esp!AH15</f>
        <v>10207.269</v>
      </c>
      <c r="AI15" s="6">
        <f>Esp!AI15</f>
        <v>9164.812233999999</v>
      </c>
      <c r="AJ15" s="6">
        <f>Esp!AJ15</f>
        <v>9402.685245</v>
      </c>
      <c r="AK15" s="6">
        <f>Esp!AK15</f>
        <v>9797</v>
      </c>
      <c r="AL15" s="33">
        <f>Esp!AL15</f>
        <v>9722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2:54" ht="12.75" customHeight="1">
      <c r="B16" s="39" t="s">
        <v>30</v>
      </c>
      <c r="C16" s="21" t="str">
        <f>Esp!C16</f>
        <v>...</v>
      </c>
      <c r="D16" s="21" t="str">
        <f>Esp!D16</f>
        <v>...</v>
      </c>
      <c r="E16" s="21" t="str">
        <f>Esp!E16</f>
        <v>...</v>
      </c>
      <c r="F16" s="21" t="str">
        <f>Esp!F16</f>
        <v>...</v>
      </c>
      <c r="G16" s="21" t="str">
        <f>Esp!G16</f>
        <v>...</v>
      </c>
      <c r="H16" s="21" t="str">
        <f>Esp!H16</f>
        <v>...</v>
      </c>
      <c r="I16" s="21" t="str">
        <f>Esp!I16</f>
        <v>...</v>
      </c>
      <c r="J16" s="21" t="str">
        <f>Esp!J16</f>
        <v>...</v>
      </c>
      <c r="K16" s="21" t="str">
        <f>Esp!K16</f>
        <v>...</v>
      </c>
      <c r="L16" s="21" t="str">
        <f>Esp!L16</f>
        <v>...</v>
      </c>
      <c r="M16" s="21" t="str">
        <f>Esp!M16</f>
        <v>...</v>
      </c>
      <c r="N16" s="21" t="str">
        <f>Esp!N16</f>
        <v>...</v>
      </c>
      <c r="O16" s="21" t="str">
        <f>Esp!O16</f>
        <v>...</v>
      </c>
      <c r="P16" s="21" t="str">
        <f>Esp!P16</f>
        <v>...</v>
      </c>
      <c r="Q16" s="21" t="str">
        <f>Esp!Q16</f>
        <v>...</v>
      </c>
      <c r="R16" s="6">
        <f>Esp!R16</f>
        <v>422.429</v>
      </c>
      <c r="S16" s="6">
        <f>Esp!S16</f>
        <v>589.515</v>
      </c>
      <c r="T16" s="6">
        <f>Esp!T16</f>
        <v>591.9590460000001</v>
      </c>
      <c r="U16" s="6">
        <f>Esp!U16</f>
        <v>521.783178</v>
      </c>
      <c r="V16" s="6">
        <f>Esp!V16</f>
        <v>626.1067730000001</v>
      </c>
      <c r="W16" s="6">
        <f>Esp!W16</f>
        <v>813.6417560000001</v>
      </c>
      <c r="X16" s="6">
        <f>Esp!X16</f>
        <v>757.163393</v>
      </c>
      <c r="Y16" s="6">
        <f>Esp!Y16</f>
        <v>608.100329</v>
      </c>
      <c r="Z16" s="6">
        <f>Esp!Z16</f>
        <v>489.31203899999997</v>
      </c>
      <c r="AA16" s="6">
        <f>Esp!AA16</f>
        <v>600.2606730000001</v>
      </c>
      <c r="AB16" s="6">
        <f>Esp!AB16</f>
        <v>585.2925560000001</v>
      </c>
      <c r="AC16" s="6">
        <f>Esp!AC16</f>
        <v>704.255385</v>
      </c>
      <c r="AD16" s="6">
        <f>Esp!AD16</f>
        <v>829.502254</v>
      </c>
      <c r="AE16" s="6">
        <f>Esp!AE16</f>
        <v>1065.4007900000001</v>
      </c>
      <c r="AF16" s="6">
        <f>Esp!AF16</f>
        <v>1052.689421</v>
      </c>
      <c r="AG16" s="6">
        <f>Esp!AG16</f>
        <v>1190.4806689999998</v>
      </c>
      <c r="AH16" s="6">
        <f>Esp!AH16</f>
        <v>1457.4705839999997</v>
      </c>
      <c r="AI16" s="6">
        <f>Esp!AI16</f>
        <v>1578.9698</v>
      </c>
      <c r="AJ16" s="6">
        <f>Esp!AJ16</f>
        <v>1505.0456</v>
      </c>
      <c r="AK16" s="6">
        <f>Esp!AK16</f>
        <v>1413</v>
      </c>
      <c r="AL16" s="33">
        <f>Esp!AL16</f>
        <v>1430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2:54" ht="12.75" customHeight="1">
      <c r="B17" s="39" t="s">
        <v>14</v>
      </c>
      <c r="C17" s="6">
        <f>Esp!C17</f>
        <v>299.78987699999993</v>
      </c>
      <c r="D17" s="6">
        <f>Esp!D17</f>
        <v>283.4520370000001</v>
      </c>
      <c r="E17" s="6">
        <f>Esp!E17</f>
        <v>319.33860200000015</v>
      </c>
      <c r="F17" s="6">
        <f>Esp!F17</f>
        <v>263.335901</v>
      </c>
      <c r="G17" s="6">
        <f>Esp!G17</f>
        <v>291.69337899999994</v>
      </c>
      <c r="H17" s="6">
        <f>Esp!H17</f>
        <v>276.566439</v>
      </c>
      <c r="I17" s="6">
        <f>Esp!I17</f>
        <v>272.91242</v>
      </c>
      <c r="J17" s="6">
        <f>Esp!J17</f>
        <v>270.691217</v>
      </c>
      <c r="K17" s="6">
        <f>Esp!K17</f>
        <v>255.91215</v>
      </c>
      <c r="L17" s="6">
        <f>Esp!L17</f>
        <v>311.572971</v>
      </c>
      <c r="M17" s="6">
        <f>Esp!M17</f>
        <v>468.946561</v>
      </c>
      <c r="N17" s="6">
        <f>Esp!N17</f>
        <v>519.434119</v>
      </c>
      <c r="O17" s="6">
        <f>Esp!O17</f>
        <v>616.495965</v>
      </c>
      <c r="P17" s="6">
        <f>Esp!P17</f>
        <v>734.8662489999999</v>
      </c>
      <c r="Q17" s="6">
        <f>Esp!Q17</f>
        <v>1112.7896270000017</v>
      </c>
      <c r="R17" s="6">
        <f>Esp!R17</f>
        <v>1362.1319809999989</v>
      </c>
      <c r="S17" s="6">
        <f>Esp!S17</f>
        <v>1748.011709000003</v>
      </c>
      <c r="T17" s="6">
        <f>Esp!T17</f>
        <v>1863.6033749999956</v>
      </c>
      <c r="U17" s="6">
        <f>Esp!U17</f>
        <v>1520.3912590000002</v>
      </c>
      <c r="V17" s="6">
        <f>Esp!V17</f>
        <v>988.0532490000011</v>
      </c>
      <c r="W17" s="6">
        <f>Esp!W17</f>
        <v>1254.0191869999999</v>
      </c>
      <c r="X17" s="6">
        <f>Esp!X17</f>
        <v>1280.5611000000004</v>
      </c>
      <c r="Y17" s="6">
        <f>Esp!Y17</f>
        <v>962.6932169999999</v>
      </c>
      <c r="Z17" s="6">
        <f>Esp!Z17</f>
        <v>1183.3917850000003</v>
      </c>
      <c r="AA17" s="6">
        <f>Esp!AA17</f>
        <v>1629.6487819999998</v>
      </c>
      <c r="AB17" s="6">
        <f>Esp!AB17</f>
        <v>1690.7565479999998</v>
      </c>
      <c r="AC17" s="6">
        <f>Esp!AC17</f>
        <v>2104.495578</v>
      </c>
      <c r="AD17" s="6">
        <f>Esp!AD17</f>
        <v>2938.24385</v>
      </c>
      <c r="AE17" s="6">
        <f>Esp!AE17</f>
        <v>4484.585639999999</v>
      </c>
      <c r="AF17" s="6">
        <f>Esp!AF17</f>
        <v>3403.5794520000004</v>
      </c>
      <c r="AG17" s="6">
        <f>Esp!AG17</f>
        <v>4637.297132000001</v>
      </c>
      <c r="AH17" s="6">
        <f>Esp!AH17</f>
        <v>6002.14229</v>
      </c>
      <c r="AI17" s="6">
        <f>Esp!AI17</f>
        <v>5251</v>
      </c>
      <c r="AJ17" s="6">
        <f>Esp!AJ17</f>
        <v>5428</v>
      </c>
      <c r="AK17" s="6">
        <f>Esp!AK17</f>
        <v>5807</v>
      </c>
      <c r="AL17" s="33">
        <f>Esp!AL17</f>
        <v>4696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2:54" ht="12.75" customHeight="1">
      <c r="B18" s="39" t="s">
        <v>16</v>
      </c>
      <c r="C18" s="6">
        <f>Esp!C18</f>
        <v>397.7107280000001</v>
      </c>
      <c r="D18" s="6">
        <f>Esp!D18</f>
        <v>648.474261</v>
      </c>
      <c r="E18" s="6">
        <f>Esp!E18</f>
        <v>532.386936</v>
      </c>
      <c r="F18" s="6">
        <f>Esp!F18</f>
        <v>374.09806799999996</v>
      </c>
      <c r="G18" s="6">
        <f>Esp!G18</f>
        <v>426.53067599999997</v>
      </c>
      <c r="H18" s="6">
        <f>Esp!H18</f>
        <v>454.201885</v>
      </c>
      <c r="I18" s="6">
        <f>Esp!I18</f>
        <v>617.76022</v>
      </c>
      <c r="J18" s="6">
        <f>Esp!J18</f>
        <v>741.8356689999999</v>
      </c>
      <c r="K18" s="6">
        <f>Esp!K18</f>
        <v>759.060472</v>
      </c>
      <c r="L18" s="6">
        <f>Esp!L18</f>
        <v>649.636809</v>
      </c>
      <c r="M18" s="6">
        <f>Esp!M18</f>
        <v>954.371105</v>
      </c>
      <c r="N18" s="6">
        <f>Esp!N18</f>
        <v>1067.126817</v>
      </c>
      <c r="O18" s="6">
        <f>Esp!O18</f>
        <v>1368.047744</v>
      </c>
      <c r="P18" s="6">
        <f>Esp!P18</f>
        <v>1401.527011</v>
      </c>
      <c r="Q18" s="6">
        <f>Esp!Q18</f>
        <v>1736.339</v>
      </c>
      <c r="R18" s="6">
        <f>Esp!R18</f>
        <v>2561.4891949999997</v>
      </c>
      <c r="S18" s="6">
        <f>Esp!S18</f>
        <v>2710.350721</v>
      </c>
      <c r="T18" s="6">
        <f>Esp!T18</f>
        <v>3050.7319249999996</v>
      </c>
      <c r="U18" s="6">
        <f>Esp!U18</f>
        <v>2591.022162</v>
      </c>
      <c r="V18" s="6">
        <f>Esp!V18</f>
        <v>2170.420108</v>
      </c>
      <c r="W18" s="6">
        <f>Esp!W18</f>
        <v>2827.5708139999997</v>
      </c>
      <c r="X18" s="6">
        <f>Esp!X18</f>
        <v>2684.571269</v>
      </c>
      <c r="Y18" s="6">
        <f>Esp!Y18</f>
        <v>3059.2188760000004</v>
      </c>
      <c r="Z18" s="6">
        <f>Esp!Z18</f>
        <v>3455.4923790000003</v>
      </c>
      <c r="AA18" s="6">
        <f>Esp!AA18</f>
        <v>4393.282152</v>
      </c>
      <c r="AB18" s="6">
        <f>Esp!AB18</f>
        <v>5176.463161000001</v>
      </c>
      <c r="AC18" s="6">
        <f>Esp!AC18</f>
        <v>6661.896523</v>
      </c>
      <c r="AD18" s="6">
        <f>Esp!AD18</f>
        <v>7787.728855</v>
      </c>
      <c r="AE18" s="6">
        <f>Esp!AE18</f>
        <v>10549.317275000001</v>
      </c>
      <c r="AF18" s="6">
        <f>Esp!AF18</f>
        <v>7200.625582000001</v>
      </c>
      <c r="AG18" s="6">
        <f>Esp!AG18</f>
        <v>9237.097302999999</v>
      </c>
      <c r="AH18" s="6">
        <f>Esp!AH18</f>
        <v>11538.702</v>
      </c>
      <c r="AI18" s="6">
        <f>Esp!AI18</f>
        <v>12181</v>
      </c>
      <c r="AJ18" s="6">
        <f>Esp!AJ18</f>
        <v>11624</v>
      </c>
      <c r="AK18" s="6">
        <f>Esp!AK18</f>
        <v>10432</v>
      </c>
      <c r="AL18" s="33">
        <f>Esp!AL18</f>
        <v>8769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2:54" ht="12.75" customHeight="1">
      <c r="B19" s="39" t="s">
        <v>18</v>
      </c>
      <c r="C19" s="6">
        <f>Esp!C19</f>
        <v>586.812733</v>
      </c>
      <c r="D19" s="6">
        <f>Esp!D19</f>
        <v>755.500155</v>
      </c>
      <c r="E19" s="6">
        <f>Esp!E19</f>
        <v>463.66781699999996</v>
      </c>
      <c r="F19" s="6">
        <f>Esp!F19</f>
        <v>262.18996599999997</v>
      </c>
      <c r="G19" s="6">
        <f>Esp!G19</f>
        <v>292.57548799999995</v>
      </c>
      <c r="H19" s="6">
        <f>Esp!H19</f>
        <v>198.427277</v>
      </c>
      <c r="I19" s="6">
        <f>Esp!I19</f>
        <v>351.882466</v>
      </c>
      <c r="J19" s="6">
        <f>Esp!J19</f>
        <v>567.8538120000001</v>
      </c>
      <c r="K19" s="6">
        <f>Esp!K19</f>
        <v>590.972592</v>
      </c>
      <c r="L19" s="6">
        <f>Esp!L19</f>
        <v>620.1680180000001</v>
      </c>
      <c r="M19" s="6">
        <f>Esp!M19</f>
        <v>696.264916</v>
      </c>
      <c r="N19" s="6">
        <f>Esp!N19</f>
        <v>762.0502319999999</v>
      </c>
      <c r="O19" s="6">
        <f>Esp!O19</f>
        <v>950.245448</v>
      </c>
      <c r="P19" s="6">
        <f>Esp!P19</f>
        <v>1160.50696</v>
      </c>
      <c r="Q19" s="6">
        <f>Esp!Q19</f>
        <v>1500.728508</v>
      </c>
      <c r="R19" s="6">
        <f>Esp!R19</f>
        <v>1495.0885230000001</v>
      </c>
      <c r="S19" s="6">
        <f>Esp!S19</f>
        <v>1680.362243</v>
      </c>
      <c r="T19" s="6">
        <f>Esp!T19</f>
        <v>1860.000828</v>
      </c>
      <c r="U19" s="6">
        <f>Esp!U19</f>
        <v>1857.4615179999998</v>
      </c>
      <c r="V19" s="6">
        <f>Esp!V19</f>
        <v>1708.169013</v>
      </c>
      <c r="W19" s="6">
        <f>Esp!W19</f>
        <v>1791.5497830000002</v>
      </c>
      <c r="X19" s="6">
        <f>Esp!X19</f>
        <v>1652.174804</v>
      </c>
      <c r="Y19" s="6">
        <f>Esp!Y19</f>
        <v>1065.850178</v>
      </c>
      <c r="Z19" s="6">
        <f>Esp!Z19</f>
        <v>1120.5166359999998</v>
      </c>
      <c r="AA19" s="6">
        <f>Esp!AA19</f>
        <v>1490.0024919999996</v>
      </c>
      <c r="AB19" s="6">
        <f>Esp!AB19</f>
        <v>2008.468654</v>
      </c>
      <c r="AC19" s="6">
        <f>Esp!AC19</f>
        <v>2930.238446</v>
      </c>
      <c r="AD19" s="6">
        <f>Esp!AD19</f>
        <v>3421.246455</v>
      </c>
      <c r="AE19" s="6">
        <f>Esp!AE19</f>
        <v>4741.239627</v>
      </c>
      <c r="AF19" s="6">
        <f>Esp!AF19</f>
        <v>3888.883985</v>
      </c>
      <c r="AG19" s="6">
        <f>Esp!AG19</f>
        <v>4139.998885</v>
      </c>
      <c r="AH19" s="6">
        <f>Esp!AH19</f>
        <v>5071.241434000002</v>
      </c>
      <c r="AI19" s="6">
        <f>Esp!AI19</f>
        <v>5275.264501999999</v>
      </c>
      <c r="AJ19" s="6">
        <f>Esp!AJ19</f>
        <v>4644.085239</v>
      </c>
      <c r="AK19" s="6">
        <f>Esp!AK19</f>
        <v>4534</v>
      </c>
      <c r="AL19" s="33">
        <f>Esp!AL19</f>
        <v>3556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2:54" ht="12.75" customHeight="1">
      <c r="B20" s="39" t="s">
        <v>37</v>
      </c>
      <c r="C20" s="6">
        <f>Esp!C20</f>
        <v>975.14238</v>
      </c>
      <c r="D20" s="6">
        <f>Esp!D20</f>
        <v>1316.1074129999997</v>
      </c>
      <c r="E20" s="6">
        <f>Esp!E20</f>
        <v>1487.4142600000002</v>
      </c>
      <c r="F20" s="6">
        <f>Esp!F20</f>
        <v>670.0114709999999</v>
      </c>
      <c r="G20" s="6">
        <f>Esp!G20</f>
        <v>870.764606</v>
      </c>
      <c r="H20" s="6">
        <f>Esp!H20</f>
        <v>776.01381</v>
      </c>
      <c r="I20" s="6">
        <f>Esp!I20</f>
        <v>714.7253049999999</v>
      </c>
      <c r="J20" s="6">
        <f>Esp!J20</f>
        <v>917.736372</v>
      </c>
      <c r="K20" s="6">
        <f>Esp!K20</f>
        <v>1329.8921030000001</v>
      </c>
      <c r="L20" s="6">
        <f>Esp!L20</f>
        <v>771.2386950000001</v>
      </c>
      <c r="M20" s="6">
        <f>Esp!M20</f>
        <v>813.567869</v>
      </c>
      <c r="N20" s="6">
        <f>Esp!N20</f>
        <v>1416.59656</v>
      </c>
      <c r="O20" s="6">
        <f>Esp!O20</f>
        <v>1888.188633</v>
      </c>
      <c r="P20" s="6">
        <f>Esp!P20</f>
        <v>1595.015175</v>
      </c>
      <c r="Q20" s="6">
        <f>Esp!Q20</f>
        <v>1346.818939</v>
      </c>
      <c r="R20" s="6">
        <f>Esp!R20</f>
        <v>2494.3303480000004</v>
      </c>
      <c r="S20" s="6">
        <f>Esp!S20</f>
        <v>2125.520099</v>
      </c>
      <c r="T20" s="6">
        <f>Esp!T20</f>
        <v>2864.70284</v>
      </c>
      <c r="U20" s="6">
        <f>Esp!U20</f>
        <v>2947.934489</v>
      </c>
      <c r="V20" s="6">
        <f>Esp!V20</f>
        <v>2614.672455</v>
      </c>
      <c r="W20" s="6">
        <f>Esp!W20</f>
        <v>3577.268266</v>
      </c>
      <c r="X20" s="6">
        <f>Esp!X20</f>
        <v>4619.861979</v>
      </c>
      <c r="Y20" s="6">
        <f>Esp!Y20</f>
        <v>3182.40787</v>
      </c>
      <c r="Z20" s="6">
        <f>Esp!Z20</f>
        <v>2549.010313</v>
      </c>
      <c r="AA20" s="6">
        <f>Esp!AA20</f>
        <v>4958.4152460000005</v>
      </c>
      <c r="AB20" s="6">
        <f>Esp!AB20</f>
        <v>8000.966676</v>
      </c>
      <c r="AC20" s="6">
        <f>Esp!AC20</f>
        <v>10987.365391000001</v>
      </c>
      <c r="AD20" s="6">
        <f>Esp!AD20</f>
        <v>16374.615305</v>
      </c>
      <c r="AE20" s="6">
        <f>Esp!AE20</f>
        <v>19967.607</v>
      </c>
      <c r="AF20" s="6">
        <f>Esp!AF20</f>
        <v>15593.619</v>
      </c>
      <c r="AG20" s="6">
        <f>Esp!AG20</f>
        <v>12337.418</v>
      </c>
      <c r="AH20" s="6">
        <f>Esp!AH20</f>
        <v>16072.702</v>
      </c>
      <c r="AI20" s="6">
        <f>Esp!AI20</f>
        <v>19251.424</v>
      </c>
      <c r="AJ20" s="6">
        <f>Esp!AJ20</f>
        <v>16565</v>
      </c>
      <c r="AK20" s="6">
        <f>Esp!AK20</f>
        <v>15891</v>
      </c>
      <c r="AL20" s="40" t="str">
        <f>Esp!AL20</f>
        <v>,,,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2:54" ht="7.5" customHeight="1">
      <c r="B21" s="3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6"/>
      <c r="AI21" s="6"/>
      <c r="AJ21" s="6"/>
      <c r="AK21" s="6"/>
      <c r="AL21" s="33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2:54" ht="12.75" customHeight="1">
      <c r="B22" s="39" t="s">
        <v>34</v>
      </c>
      <c r="C22" s="6">
        <f>Esp!C22</f>
        <v>11143.243348</v>
      </c>
      <c r="D22" s="6">
        <f>Esp!D22</f>
        <v>13124.651877999999</v>
      </c>
      <c r="E22" s="6">
        <f>Esp!E22</f>
        <v>11148.096861</v>
      </c>
      <c r="F22" s="6">
        <f>Esp!F22</f>
        <v>7974.730681</v>
      </c>
      <c r="G22" s="6">
        <f>Esp!G22</f>
        <v>8887.574175000002</v>
      </c>
      <c r="H22" s="6">
        <f>Esp!H22</f>
        <v>7895.235086</v>
      </c>
      <c r="I22" s="6">
        <f>Esp!I22</f>
        <v>7989.787943999999</v>
      </c>
      <c r="J22" s="6">
        <f>Esp!J22</f>
        <v>8895.012821999999</v>
      </c>
      <c r="K22" s="6">
        <f>Esp!K22</f>
        <v>10248.292942</v>
      </c>
      <c r="L22" s="6">
        <f>Esp!L22</f>
        <v>11600.174038999998</v>
      </c>
      <c r="M22" s="6">
        <f>Esp!M22</f>
        <v>12920.483974000002</v>
      </c>
      <c r="N22" s="6">
        <f>Esp!N22</f>
        <v>16246.554285999999</v>
      </c>
      <c r="O22" s="6">
        <f>Esp!O22</f>
        <v>20818.817232000005</v>
      </c>
      <c r="P22" s="6">
        <f>Esp!P22</f>
        <v>23586.367881</v>
      </c>
      <c r="Q22" s="6">
        <f>Esp!Q22</f>
        <v>29362.847714</v>
      </c>
      <c r="R22" s="6">
        <f>Esp!R22</f>
        <v>35814.705702</v>
      </c>
      <c r="S22" s="6">
        <f>Esp!S22</f>
        <v>39829.90030300001</v>
      </c>
      <c r="T22" s="6">
        <f>Esp!T22</f>
        <v>46604.935658999995</v>
      </c>
      <c r="U22" s="6">
        <f>Esp!U22</f>
        <v>45250.783001</v>
      </c>
      <c r="V22" s="6">
        <f>Esp!V22</f>
        <v>37375.574584</v>
      </c>
      <c r="W22" s="6">
        <f>Esp!W22</f>
        <v>46138.727662</v>
      </c>
      <c r="X22" s="6">
        <f>Esp!X22</f>
        <v>44981.331450000005</v>
      </c>
      <c r="Y22" s="6">
        <f>Esp!Y22</f>
        <v>38879.513034</v>
      </c>
      <c r="Z22" s="6">
        <f>Esp!Z22</f>
        <v>44162.994612</v>
      </c>
      <c r="AA22" s="6">
        <f>Esp!AA22</f>
        <v>60477.33203400001</v>
      </c>
      <c r="AB22" s="6">
        <f>Esp!AB22</f>
        <v>76140.53141999998</v>
      </c>
      <c r="AC22" s="6">
        <f>Esp!AC22</f>
        <v>94577.655979</v>
      </c>
      <c r="AD22" s="6">
        <f>Esp!AD22</f>
        <v>115068.42244591</v>
      </c>
      <c r="AE22" s="6">
        <f>Esp!AE22</f>
        <v>143391.90165280522</v>
      </c>
      <c r="AF22" s="6">
        <f>Esp!AF22</f>
        <v>105832.82298700002</v>
      </c>
      <c r="AG22" s="6">
        <f>Esp!AG22</f>
        <v>130901.53873900001</v>
      </c>
      <c r="AH22" s="6">
        <f>Esp!AH22</f>
        <v>162521.072434</v>
      </c>
      <c r="AI22" s="6">
        <f>Esp!AI22</f>
        <v>161518.91173599998</v>
      </c>
      <c r="AJ22" s="6">
        <f>Esp!AJ22</f>
        <v>158001.19348400002</v>
      </c>
      <c r="AK22" s="21">
        <f>Esp!AK22</f>
        <v>147714.18</v>
      </c>
      <c r="AL22" s="40" t="str">
        <f>Esp!AL22</f>
        <v>,,,</v>
      </c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2:54" ht="12.75" customHeight="1">
      <c r="B23" s="39" t="s">
        <v>19</v>
      </c>
      <c r="C23" s="6">
        <f>Esp!C23</f>
        <v>1734.062313</v>
      </c>
      <c r="D23" s="6">
        <f>Esp!D23</f>
        <v>2383.738061</v>
      </c>
      <c r="E23" s="6">
        <f>Esp!E23</f>
        <v>2222.81603</v>
      </c>
      <c r="F23" s="6">
        <f>Esp!F23</f>
        <v>1897.932337</v>
      </c>
      <c r="G23" s="6">
        <f>Esp!G23</f>
        <v>2019.5689429999998</v>
      </c>
      <c r="H23" s="6">
        <f>Esp!H23</f>
        <v>2160.462798</v>
      </c>
      <c r="I23" s="6">
        <f>Esp!I23</f>
        <v>1946.5001430000002</v>
      </c>
      <c r="J23" s="6">
        <f>Esp!J23</f>
        <v>2185.63616</v>
      </c>
      <c r="K23" s="6">
        <f>Esp!K23</f>
        <v>2310.242738</v>
      </c>
      <c r="L23" s="6">
        <f>Esp!L23</f>
        <v>2408.949797</v>
      </c>
      <c r="M23" s="6">
        <f>Esp!M23</f>
        <v>2770.83068</v>
      </c>
      <c r="N23" s="6">
        <f>Esp!N23</f>
        <v>2928.741683</v>
      </c>
      <c r="O23" s="6">
        <f>Esp!O23</f>
        <v>3767.114485</v>
      </c>
      <c r="P23" s="6">
        <f>Esp!P23</f>
        <v>4715.378693</v>
      </c>
      <c r="Q23" s="6">
        <f>Esp!Q23</f>
        <v>6068.637645</v>
      </c>
      <c r="R23" s="6">
        <f>Esp!R23</f>
        <v>7777.525436</v>
      </c>
      <c r="S23" s="6">
        <f>Esp!S23</f>
        <v>7842.895396000001</v>
      </c>
      <c r="T23" s="6">
        <f>Esp!T23</f>
        <v>9381.485587</v>
      </c>
      <c r="U23" s="6">
        <f>Esp!U23</f>
        <v>8858.386301000002</v>
      </c>
      <c r="V23" s="6">
        <f>Esp!V23</f>
        <v>6881.66555</v>
      </c>
      <c r="W23" s="6">
        <f>Esp!W23</f>
        <v>8449.861323000001</v>
      </c>
      <c r="X23" s="6">
        <f>Esp!X23</f>
        <v>8852.524024</v>
      </c>
      <c r="Y23" s="6">
        <f>Esp!Y23</f>
        <v>10101.977601</v>
      </c>
      <c r="Z23" s="6">
        <f>Esp!Z23</f>
        <v>10922.45798</v>
      </c>
      <c r="AA23" s="6">
        <f>Esp!AA23</f>
        <v>13845.719129</v>
      </c>
      <c r="AB23" s="6">
        <f>Esp!AB23</f>
        <v>17241.316882</v>
      </c>
      <c r="AC23" s="6">
        <f>Esp!AC23</f>
        <v>21335.16202</v>
      </c>
      <c r="AD23" s="6">
        <f>Esp!AD23</f>
        <v>25371.572282</v>
      </c>
      <c r="AE23" s="6">
        <f>Esp!AE23</f>
        <v>31482.737661555213</v>
      </c>
      <c r="AF23" s="6">
        <f>Esp!AF23</f>
        <v>24146.518891</v>
      </c>
      <c r="AG23" s="6">
        <f>Esp!AG23</f>
        <v>30226.753515</v>
      </c>
      <c r="AH23" s="6">
        <f>Esp!AH23</f>
        <v>39176.032</v>
      </c>
      <c r="AI23" s="6">
        <f>Esp!AI23</f>
        <v>39989.81</v>
      </c>
      <c r="AJ23" s="6">
        <f>Esp!AJ23</f>
        <v>37631.441999999995</v>
      </c>
      <c r="AK23" s="6">
        <f>Esp!AK23</f>
        <v>35330</v>
      </c>
      <c r="AL23" s="33">
        <f>Esp!AL23</f>
        <v>28691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2:54" ht="12.75" customHeight="1">
      <c r="B24" s="39" t="s">
        <v>21</v>
      </c>
      <c r="C24" s="6">
        <f>Esp!C24</f>
        <v>7142.842048</v>
      </c>
      <c r="D24" s="6">
        <f>Esp!D24</f>
        <v>7784.542595</v>
      </c>
      <c r="E24" s="6">
        <f>Esp!E24</f>
        <v>7452.513125</v>
      </c>
      <c r="F24" s="6">
        <f>Esp!F24</f>
        <v>5036.71237</v>
      </c>
      <c r="G24" s="6">
        <f>Esp!G24</f>
        <v>5429.320672999999</v>
      </c>
      <c r="H24" s="6">
        <f>Esp!H24</f>
        <v>4311.57898</v>
      </c>
      <c r="I24" s="6">
        <f>Esp!I24</f>
        <v>4904.6870610000005</v>
      </c>
      <c r="J24" s="6">
        <f>Esp!J24</f>
        <v>5408.276655000001</v>
      </c>
      <c r="K24" s="6">
        <f>Esp!K24</f>
        <v>5939.899884</v>
      </c>
      <c r="L24" s="6">
        <f>Esp!L24</f>
        <v>6618.752807</v>
      </c>
      <c r="M24" s="6">
        <f>Esp!M24</f>
        <v>7222.830247</v>
      </c>
      <c r="N24" s="6">
        <f>Esp!N24</f>
        <v>9616.983529</v>
      </c>
      <c r="O24" s="6">
        <f>Esp!O24</f>
        <v>12567.08877</v>
      </c>
      <c r="P24" s="6">
        <f>Esp!P24</f>
        <v>14204.632833000003</v>
      </c>
      <c r="Q24" s="6">
        <f>Esp!Q24</f>
        <v>17782.202114000003</v>
      </c>
      <c r="R24" s="6">
        <f>Esp!R24</f>
        <v>22219.318298999995</v>
      </c>
      <c r="S24" s="6">
        <f>Esp!S24</f>
        <v>25266.933086000005</v>
      </c>
      <c r="T24" s="6">
        <f>Esp!T24</f>
        <v>29704.678573999998</v>
      </c>
      <c r="U24" s="6">
        <f>Esp!U24</f>
        <v>29080.240496</v>
      </c>
      <c r="V24" s="6">
        <f>Esp!V24</f>
        <v>23065.416231</v>
      </c>
      <c r="W24" s="6">
        <f>Esp!W24</f>
        <v>27626.937769999993</v>
      </c>
      <c r="X24" s="6">
        <f>Esp!X24</f>
        <v>25282.845253999996</v>
      </c>
      <c r="Y24" s="6">
        <f>Esp!Y24</f>
        <v>17269.074671</v>
      </c>
      <c r="Z24" s="6">
        <f>Esp!Z24</f>
        <v>19406.605773</v>
      </c>
      <c r="AA24" s="6">
        <f>Esp!AA24</f>
        <v>28469.182926</v>
      </c>
      <c r="AB24" s="6">
        <f>Esp!AB24</f>
        <v>36726.631373</v>
      </c>
      <c r="AC24" s="6">
        <f>Esp!AC24</f>
        <v>48006.336556</v>
      </c>
      <c r="AD24" s="6">
        <f>Esp!AD24</f>
        <v>63008.00270791</v>
      </c>
      <c r="AE24" s="6">
        <f>Esp!AE24</f>
        <v>81237.62806925</v>
      </c>
      <c r="AF24" s="6">
        <f>Esp!AF24</f>
        <v>61061.923397</v>
      </c>
      <c r="AG24" s="6">
        <f>Esp!AG24</f>
        <v>75006.869949</v>
      </c>
      <c r="AH24" s="6">
        <f>Esp!AH24</f>
        <v>93190.77143400001</v>
      </c>
      <c r="AI24" s="6">
        <f>Esp!AI24</f>
        <v>92159.289502</v>
      </c>
      <c r="AJ24" s="6">
        <f>Esp!AJ24</f>
        <v>92309.066239</v>
      </c>
      <c r="AK24" s="21">
        <f>Esp!AK24</f>
        <v>84094.18</v>
      </c>
      <c r="AL24" s="40" t="str">
        <f>Esp!AL24</f>
        <v>,,,</v>
      </c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2:54" ht="12.75" customHeight="1">
      <c r="B25" s="39" t="s">
        <v>44</v>
      </c>
      <c r="C25" s="6">
        <f>Esp!C25</f>
        <v>1548.097407</v>
      </c>
      <c r="D25" s="6">
        <f>Esp!D25</f>
        <v>1882.5437989999996</v>
      </c>
      <c r="E25" s="6">
        <f>Esp!E25</f>
        <v>2030.7360820000001</v>
      </c>
      <c r="F25" s="6">
        <f>Esp!F25</f>
        <v>1129.37769</v>
      </c>
      <c r="G25" s="6">
        <f>Esp!G25</f>
        <v>1429.671289</v>
      </c>
      <c r="H25" s="6">
        <f>Esp!H25</f>
        <v>1524.436744</v>
      </c>
      <c r="I25" s="6">
        <f>Esp!I25</f>
        <v>1301.577491</v>
      </c>
      <c r="J25" s="6">
        <f>Esp!J25</f>
        <v>1576.557499</v>
      </c>
      <c r="K25" s="6">
        <f>Esp!K25</f>
        <v>1911.5407770000002</v>
      </c>
      <c r="L25" s="6">
        <f>Esp!L25</f>
        <v>1437.912346</v>
      </c>
      <c r="M25" s="6">
        <f>Esp!M25</f>
        <v>1526.514744</v>
      </c>
      <c r="N25" s="6">
        <f>Esp!N25</f>
        <v>2267.092053</v>
      </c>
      <c r="O25" s="6">
        <f>Esp!O25</f>
        <v>2819.505263</v>
      </c>
      <c r="P25" s="6">
        <f>Esp!P25</f>
        <v>2572.570578</v>
      </c>
      <c r="Q25" s="6">
        <f>Esp!Q25</f>
        <v>2957.508138</v>
      </c>
      <c r="R25" s="6">
        <f>Esp!R25</f>
        <v>4377.611538</v>
      </c>
      <c r="S25" s="6">
        <f>Esp!S25</f>
        <v>3999.497062</v>
      </c>
      <c r="T25" s="6">
        <f>Esp!T25</f>
        <v>5336.558946</v>
      </c>
      <c r="U25" s="6">
        <f>Esp!U25</f>
        <v>5697.944797</v>
      </c>
      <c r="V25" s="6">
        <f>Esp!V25</f>
        <v>4599.228838999999</v>
      </c>
      <c r="W25" s="6">
        <f>Esp!W25</f>
        <v>6071.849224</v>
      </c>
      <c r="X25" s="6">
        <f>Esp!X25</f>
        <v>7603.760305</v>
      </c>
      <c r="Y25" s="6">
        <f>Esp!Y25</f>
        <v>6818.616017</v>
      </c>
      <c r="Z25" s="6">
        <f>Esp!Z25</f>
        <v>6285.9157510000005</v>
      </c>
      <c r="AA25" s="6">
        <f>Esp!AA25</f>
        <v>9632.346626999999</v>
      </c>
      <c r="AB25" s="6">
        <f>Esp!AB25</f>
        <v>13756.472052</v>
      </c>
      <c r="AC25" s="6">
        <f>Esp!AC25</f>
        <v>17434.317905</v>
      </c>
      <c r="AD25" s="6">
        <f>Esp!AD25</f>
        <v>24086.344004</v>
      </c>
      <c r="AE25" s="6">
        <f>Esp!AE25</f>
        <v>30647.60315655521</v>
      </c>
      <c r="AF25" s="6">
        <f>Esp!AF25</f>
        <v>24117.887239000003</v>
      </c>
      <c r="AG25" s="6">
        <f>Esp!AG25</f>
        <v>22410.234062</v>
      </c>
      <c r="AH25" s="6">
        <f>Esp!AH25</f>
        <v>29062.032</v>
      </c>
      <c r="AI25" s="6">
        <f>Esp!AI25</f>
        <v>31507.234</v>
      </c>
      <c r="AJ25" s="6">
        <f>Esp!AJ25</f>
        <v>28872.442</v>
      </c>
      <c r="AK25" s="6">
        <f>Esp!AK25</f>
        <v>27811</v>
      </c>
      <c r="AL25" s="40" t="str">
        <f>Esp!AL25</f>
        <v>,,,</v>
      </c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2:54" ht="12.75" customHeight="1">
      <c r="B26" s="39" t="s">
        <v>23</v>
      </c>
      <c r="C26" s="6">
        <f>Esp!C26</f>
        <v>3427.4462729999996</v>
      </c>
      <c r="D26" s="6">
        <f>Esp!D26</f>
        <v>4773.6728969999995</v>
      </c>
      <c r="E26" s="6">
        <f>Esp!E26</f>
        <v>3152.2619139999997</v>
      </c>
      <c r="F26" s="6">
        <f>Esp!F26</f>
        <v>2478.652092</v>
      </c>
      <c r="G26" s="6">
        <f>Esp!G26</f>
        <v>2899.346819</v>
      </c>
      <c r="H26" s="6">
        <f>Esp!H26</f>
        <v>2835.2331719999997</v>
      </c>
      <c r="I26" s="6">
        <f>Esp!I26</f>
        <v>2498.248697</v>
      </c>
      <c r="J26" s="6">
        <f>Esp!J26</f>
        <v>2827.9150400000003</v>
      </c>
      <c r="K26" s="6">
        <f>Esp!K26</f>
        <v>3726.7443840000005</v>
      </c>
      <c r="L26" s="6">
        <f>Esp!L26</f>
        <v>4314.747581</v>
      </c>
      <c r="M26" s="6">
        <f>Esp!M26</f>
        <v>4984.706852</v>
      </c>
      <c r="N26" s="6">
        <f>Esp!N26</f>
        <v>5779.075264000001</v>
      </c>
      <c r="O26" s="6">
        <f>Esp!O26</f>
        <v>7320.411832</v>
      </c>
      <c r="P26" s="6">
        <f>Esp!P26</f>
        <v>8404.179645</v>
      </c>
      <c r="Q26" s="6">
        <f>Esp!Q26</f>
        <v>9969.956401</v>
      </c>
      <c r="R26" s="6">
        <f>Esp!R26</f>
        <v>11712.106213000001</v>
      </c>
      <c r="S26" s="6">
        <f>Esp!S26</f>
        <v>12688.990254</v>
      </c>
      <c r="T26" s="6">
        <f>Esp!T26</f>
        <v>14428.400978999998</v>
      </c>
      <c r="U26" s="6">
        <f>Esp!U26</f>
        <v>13420.532197</v>
      </c>
      <c r="V26" s="6">
        <f>Esp!V26</f>
        <v>12325.601969000001</v>
      </c>
      <c r="W26" s="6">
        <f>Esp!W26</f>
        <v>16017.208933999998</v>
      </c>
      <c r="X26" s="6">
        <f>Esp!X26</f>
        <v>16714.587870000003</v>
      </c>
      <c r="Y26" s="6">
        <f>Esp!Y26</f>
        <v>17974.230216</v>
      </c>
      <c r="Z26" s="6">
        <f>Esp!Z26</f>
        <v>21019.483401</v>
      </c>
      <c r="AA26" s="6">
        <f>Esp!AA26</f>
        <v>27334.217726999996</v>
      </c>
      <c r="AB26" s="6">
        <f>Esp!AB26</f>
        <v>33658.394671</v>
      </c>
      <c r="AC26" s="6">
        <f>Esp!AC26</f>
        <v>40124.366909000004</v>
      </c>
      <c r="AD26" s="6">
        <f>Esp!AD26</f>
        <v>44348.691039000005</v>
      </c>
      <c r="AE26" s="6">
        <f>Esp!AE26</f>
        <v>51474.277427</v>
      </c>
      <c r="AF26" s="6">
        <f>Esp!AF26</f>
        <v>36246.631351</v>
      </c>
      <c r="AG26" s="6">
        <f>Esp!AG26</f>
        <v>45821.852728</v>
      </c>
      <c r="AH26" s="6">
        <f>Esp!AH26</f>
        <v>56340.971</v>
      </c>
      <c r="AI26" s="6">
        <f>Esp!AI26</f>
        <v>57103.812234</v>
      </c>
      <c r="AJ26" s="6">
        <f>Esp!AJ26</f>
        <v>53384.685245</v>
      </c>
      <c r="AK26" s="6">
        <f>Esp!AK26</f>
        <v>51700</v>
      </c>
      <c r="AL26" s="40">
        <f>Esp!AL26</f>
        <v>42073</v>
      </c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2:54" ht="12.75" customHeight="1">
      <c r="B27" s="39" t="s">
        <v>39</v>
      </c>
      <c r="C27" s="6">
        <f>Esp!C27</f>
        <v>10276.33856</v>
      </c>
      <c r="D27" s="6">
        <f>Esp!D27</f>
        <v>11687.397078</v>
      </c>
      <c r="E27" s="6">
        <f>Esp!E27</f>
        <v>10509.367687</v>
      </c>
      <c r="F27" s="6">
        <f>Esp!F27</f>
        <v>7699.834045</v>
      </c>
      <c r="G27" s="6">
        <f>Esp!G27</f>
        <v>8350.405262</v>
      </c>
      <c r="H27" s="6">
        <f>Esp!H27</f>
        <v>7258.470478</v>
      </c>
      <c r="I27" s="6">
        <f>Esp!I27</f>
        <v>7587.948479999999</v>
      </c>
      <c r="J27" s="6">
        <f>Esp!J27</f>
        <v>8546.649840999999</v>
      </c>
      <c r="K27" s="6">
        <f>Esp!K27</f>
        <v>9608.005942</v>
      </c>
      <c r="L27" s="6">
        <f>Esp!L27</f>
        <v>10784.748564999998</v>
      </c>
      <c r="M27" s="6">
        <f>Esp!M27</f>
        <v>11727.727621000002</v>
      </c>
      <c r="N27" s="6">
        <f>Esp!N27</f>
        <v>14585.065512</v>
      </c>
      <c r="O27" s="6">
        <f>Esp!O27</f>
        <v>18734.551074000003</v>
      </c>
      <c r="P27" s="6">
        <f>Esp!P27</f>
        <v>21352.746822999998</v>
      </c>
      <c r="Q27" s="6">
        <f>Esp!Q27</f>
        <v>26739.359736</v>
      </c>
      <c r="R27" s="6">
        <f>Esp!R27</f>
        <v>34042.278185999996</v>
      </c>
      <c r="S27" s="6">
        <f>Esp!S27</f>
        <v>37772.99341300001</v>
      </c>
      <c r="T27" s="6">
        <f>Esp!T27</f>
        <v>44279.06894599999</v>
      </c>
      <c r="U27" s="6">
        <f>Esp!U27</f>
        <v>42648.208817000006</v>
      </c>
      <c r="V27" s="6">
        <f>Esp!V27</f>
        <v>34410.321937999994</v>
      </c>
      <c r="W27" s="6">
        <f>Esp!W27</f>
        <v>42001.649909</v>
      </c>
      <c r="X27" s="6">
        <f>Esp!X27</f>
        <v>40190.591674</v>
      </c>
      <c r="Y27" s="6">
        <f>Esp!Y27</f>
        <v>33370.325601000004</v>
      </c>
      <c r="Z27" s="6">
        <f>Esp!Z27</f>
        <v>37596.467031</v>
      </c>
      <c r="AA27" s="6">
        <f>Esp!AA27</f>
        <v>51407.81172</v>
      </c>
      <c r="AB27" s="6">
        <f>Esp!AB27</f>
        <v>65458.39182999999</v>
      </c>
      <c r="AC27" s="6">
        <f>Esp!AC27</f>
        <v>82072.377868</v>
      </c>
      <c r="AD27" s="6">
        <f>Esp!AD27</f>
        <v>102479.45376390999</v>
      </c>
      <c r="AE27" s="6">
        <f>Esp!AE27</f>
        <v>131164.1831718052</v>
      </c>
      <c r="AF27" s="6">
        <f>Esp!AF27</f>
        <v>97604.89485500002</v>
      </c>
      <c r="AG27" s="6">
        <f>Esp!AG27</f>
        <v>121247.80183400001</v>
      </c>
      <c r="AH27" s="6">
        <f>Esp!AH27</f>
        <v>152313.803434</v>
      </c>
      <c r="AI27" s="6">
        <f>Esp!AI27</f>
        <v>152354.099502</v>
      </c>
      <c r="AJ27" s="6">
        <f>Esp!AJ27</f>
        <v>148598.508239</v>
      </c>
      <c r="AK27" s="6">
        <f>Esp!AK27</f>
        <v>137917.18</v>
      </c>
      <c r="AL27" s="40" t="str">
        <f>Esp!AL27</f>
        <v>,,,</v>
      </c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2:54" ht="7.5" customHeight="1">
      <c r="B28" s="3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4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2:54" ht="8.25" customHeight="1" thickBo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2:54" ht="8.2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5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2:54" ht="12.75">
      <c r="B31" s="20" t="s">
        <v>26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"/>
      <c r="V31" s="1"/>
      <c r="W31" s="1"/>
      <c r="X31" s="1"/>
      <c r="Y31" s="1"/>
      <c r="Z31" s="8"/>
      <c r="AA31" s="7"/>
      <c r="AB31" s="9"/>
      <c r="AC31" s="7"/>
      <c r="AD31" s="7"/>
      <c r="AE31" s="7"/>
      <c r="AF31" s="7"/>
      <c r="AG31" s="7"/>
      <c r="AH31" s="7"/>
      <c r="AI31" s="7"/>
      <c r="AJ31" s="7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2:54" ht="12.75">
      <c r="B32" s="44" t="s">
        <v>46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2.75">
      <c r="A33" s="23"/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</row>
    <row r="34" spans="2:54" ht="12.75">
      <c r="B34" s="24" t="s">
        <v>40</v>
      </c>
      <c r="C34" s="1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2:54" ht="12.75">
      <c r="B35" s="24" t="s">
        <v>41</v>
      </c>
      <c r="C35" s="10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2:54" ht="12.75">
      <c r="B36" s="24" t="s">
        <v>42</v>
      </c>
      <c r="C36" s="10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2:54" ht="12.75">
      <c r="B37" s="1"/>
      <c r="C37" s="10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2:54" ht="12.75">
      <c r="B38" s="1"/>
      <c r="C38" s="1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2:54" ht="12.75">
      <c r="B39" s="1"/>
      <c r="C39" s="1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2:54" ht="12.75">
      <c r="B40" s="1"/>
      <c r="C40" s="1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2:54" ht="12.75">
      <c r="B41" s="1"/>
      <c r="C41" s="10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2:54" ht="12.75">
      <c r="B42" s="1"/>
      <c r="C42" s="1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2:54" ht="12.75">
      <c r="B43" s="1"/>
      <c r="C43" s="1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2:37" ht="12.75">
      <c r="B44" s="1"/>
      <c r="C44" s="1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2:37" ht="12.75">
      <c r="B45" s="1"/>
      <c r="C45" s="1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2:37" ht="12.75">
      <c r="B46" s="1"/>
      <c r="C46" s="1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ht="12.75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  <row r="54" ht="12.75">
      <c r="C54" s="11"/>
    </row>
    <row r="55" ht="12.75">
      <c r="C55" s="11"/>
    </row>
    <row r="56" ht="12.75">
      <c r="C56" s="11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  <row r="73" ht="12.75">
      <c r="C73" s="11"/>
    </row>
    <row r="74" ht="12.75">
      <c r="C74" s="11"/>
    </row>
    <row r="75" ht="12.75">
      <c r="C75" s="11"/>
    </row>
    <row r="76" ht="12.75">
      <c r="C76" s="11"/>
    </row>
    <row r="77" ht="12.75">
      <c r="C77" s="11"/>
    </row>
    <row r="78" ht="12.75">
      <c r="C78" s="11"/>
    </row>
    <row r="79" ht="12.75">
      <c r="C79" s="11"/>
    </row>
    <row r="80" ht="12.75">
      <c r="C80" s="11"/>
    </row>
    <row r="81" ht="12.75">
      <c r="C81" s="11"/>
    </row>
    <row r="82" ht="12.75">
      <c r="C82" s="11"/>
    </row>
    <row r="83" ht="12.75">
      <c r="C83" s="11"/>
    </row>
    <row r="84" ht="12.75">
      <c r="C84" s="11"/>
    </row>
    <row r="85" ht="12.75">
      <c r="C85" s="11"/>
    </row>
    <row r="86" ht="12.75">
      <c r="C86" s="11"/>
    </row>
    <row r="87" ht="12.75">
      <c r="C87" s="11"/>
    </row>
    <row r="88" ht="12.75">
      <c r="C88" s="11"/>
    </row>
    <row r="89" ht="12.75">
      <c r="C89" s="11"/>
    </row>
    <row r="90" ht="12.75">
      <c r="C90" s="11"/>
    </row>
    <row r="91" ht="12.75">
      <c r="C91" s="11"/>
    </row>
    <row r="92" ht="12.75">
      <c r="C92" s="11"/>
    </row>
    <row r="93" ht="12.75">
      <c r="C93" s="11"/>
    </row>
    <row r="94" ht="12.75">
      <c r="C94" s="11"/>
    </row>
    <row r="95" ht="12.75">
      <c r="C95" s="11"/>
    </row>
    <row r="96" ht="12.75">
      <c r="C96" s="11"/>
    </row>
    <row r="97" ht="12.75">
      <c r="C97" s="11"/>
    </row>
    <row r="98" ht="12.75">
      <c r="C98" s="11"/>
    </row>
    <row r="99" ht="12.75">
      <c r="C99" s="11"/>
    </row>
    <row r="100" ht="12.75">
      <c r="C100" s="11"/>
    </row>
    <row r="101" ht="12.75">
      <c r="C101" s="11"/>
    </row>
    <row r="102" ht="12.75">
      <c r="C102" s="11"/>
    </row>
    <row r="103" ht="12.75">
      <c r="C103" s="11"/>
    </row>
    <row r="104" ht="12.75">
      <c r="C104" s="11"/>
    </row>
    <row r="105" ht="12.75">
      <c r="C105" s="11"/>
    </row>
    <row r="106" ht="12.75">
      <c r="C106" s="11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ht="12.75">
      <c r="C112" s="11"/>
    </row>
    <row r="113" ht="12.75">
      <c r="C113" s="11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  <row r="120" ht="12.75">
      <c r="C120" s="11"/>
    </row>
    <row r="121" ht="12.75">
      <c r="C121" s="11"/>
    </row>
    <row r="122" ht="12.75">
      <c r="C122" s="11"/>
    </row>
    <row r="123" ht="12.75">
      <c r="C123" s="11"/>
    </row>
    <row r="124" ht="12.75">
      <c r="C124" s="11"/>
    </row>
    <row r="125" ht="12.75">
      <c r="C125" s="11"/>
    </row>
    <row r="126" ht="12.75">
      <c r="C126" s="11"/>
    </row>
    <row r="127" ht="12.75">
      <c r="C127" s="11"/>
    </row>
    <row r="128" ht="12.75">
      <c r="C128" s="11"/>
    </row>
    <row r="129" ht="12.75">
      <c r="C129" s="11"/>
    </row>
    <row r="130" ht="12.75">
      <c r="C130" s="11"/>
    </row>
    <row r="131" ht="12.75">
      <c r="C131" s="11"/>
    </row>
    <row r="132" ht="12.75">
      <c r="C132" s="11"/>
    </row>
    <row r="133" ht="12.75">
      <c r="C133" s="11"/>
    </row>
    <row r="134" ht="12.75">
      <c r="C134" s="11"/>
    </row>
    <row r="135" ht="12.75">
      <c r="C135" s="11"/>
    </row>
    <row r="136" ht="12.75">
      <c r="C136" s="11"/>
    </row>
    <row r="137" ht="12.75">
      <c r="C137" s="11"/>
    </row>
    <row r="138" ht="12.75">
      <c r="C138" s="11"/>
    </row>
    <row r="139" ht="12.75">
      <c r="C139" s="11"/>
    </row>
    <row r="140" ht="12.75">
      <c r="C140" s="11"/>
    </row>
    <row r="141" ht="12.75">
      <c r="C141" s="11"/>
    </row>
    <row r="142" ht="12.75">
      <c r="C142" s="11"/>
    </row>
    <row r="143" ht="12.75">
      <c r="C143" s="11"/>
    </row>
    <row r="144" ht="12.75">
      <c r="C144" s="1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garimon</dc:creator>
  <cp:keywords/>
  <dc:description/>
  <cp:lastModifiedBy>Fernando Correa</cp:lastModifiedBy>
  <cp:lastPrinted>2012-09-21T17:57:42Z</cp:lastPrinted>
  <dcterms:created xsi:type="dcterms:W3CDTF">2011-10-03T16:04:27Z</dcterms:created>
  <dcterms:modified xsi:type="dcterms:W3CDTF">2016-11-29T18:35:14Z</dcterms:modified>
  <cp:category/>
  <cp:version/>
  <cp:contentType/>
  <cp:contentStatus/>
</cp:coreProperties>
</file>