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tabRatio="601" activeTab="2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1'!$A$1:$M$59</definedName>
    <definedName name="_xlnm.Print_Area" localSheetId="1">'Anexo 2'!$A$1:$R$59</definedName>
    <definedName name="_xlnm.Print_Area" localSheetId="2">'Anexo 3'!$A$1:$M$61</definedName>
    <definedName name="_xlnm.Print_Area" localSheetId="3">'Anexo 4'!$A$3:$M$24</definedName>
  </definedNames>
  <calcPr fullCalcOnLoad="1"/>
</workbook>
</file>

<file path=xl/sharedStrings.xml><?xml version="1.0" encoding="utf-8"?>
<sst xmlns="http://schemas.openxmlformats.org/spreadsheetml/2006/main" count="1117" uniqueCount="688">
  <si>
    <t>TOTAL</t>
  </si>
  <si>
    <t>ALADI</t>
  </si>
  <si>
    <t>CANADA</t>
  </si>
  <si>
    <t>12010090</t>
  </si>
  <si>
    <t>52010020</t>
  </si>
  <si>
    <t>Simplemente desmotado</t>
  </si>
  <si>
    <t>23040090</t>
  </si>
  <si>
    <t>02013000</t>
  </si>
  <si>
    <t>Deshuesada</t>
  </si>
  <si>
    <t>15071000</t>
  </si>
  <si>
    <t>Aceite en bruto, incluso desgomado</t>
  </si>
  <si>
    <t>02012090</t>
  </si>
  <si>
    <t>10059090</t>
  </si>
  <si>
    <t>24022000</t>
  </si>
  <si>
    <t>Cigarrillos que contengan tabaco</t>
  </si>
  <si>
    <t>01029090</t>
  </si>
  <si>
    <t>62034200</t>
  </si>
  <si>
    <t>44072490</t>
  </si>
  <si>
    <t>10059010</t>
  </si>
  <si>
    <t>En grano</t>
  </si>
  <si>
    <t>41041011</t>
  </si>
  <si>
    <t>Sin dividir</t>
  </si>
  <si>
    <t>44079990</t>
  </si>
  <si>
    <t>02023000</t>
  </si>
  <si>
    <t>15079011</t>
  </si>
  <si>
    <t>En envases con capacidad inferior o igual a 5 l</t>
  </si>
  <si>
    <t>44092000</t>
  </si>
  <si>
    <t>44121900</t>
  </si>
  <si>
    <t>10011090</t>
  </si>
  <si>
    <t>41043111</t>
  </si>
  <si>
    <t>Curtidos al vegetal para suelas</t>
  </si>
  <si>
    <t>41042290</t>
  </si>
  <si>
    <t>15121110</t>
  </si>
  <si>
    <t>De girasol</t>
  </si>
  <si>
    <t>30049099</t>
  </si>
  <si>
    <t>52052390</t>
  </si>
  <si>
    <t>39233000</t>
  </si>
  <si>
    <t>62046200</t>
  </si>
  <si>
    <t>12081000</t>
  </si>
  <si>
    <t>52093200</t>
  </si>
  <si>
    <t>De ligamento sarga, incluido el cruzado, de curso</t>
  </si>
  <si>
    <t>41042212</t>
  </si>
  <si>
    <t>Enteros o medios, divididos con la flor</t>
  </si>
  <si>
    <t>44089000</t>
  </si>
  <si>
    <t>52051200</t>
  </si>
  <si>
    <t>21021000</t>
  </si>
  <si>
    <t>Levaduras vivas</t>
  </si>
  <si>
    <t>72139990</t>
  </si>
  <si>
    <t>29061100</t>
  </si>
  <si>
    <t>Mentol</t>
  </si>
  <si>
    <t>15154090</t>
  </si>
  <si>
    <t>33012590</t>
  </si>
  <si>
    <t>72142000</t>
  </si>
  <si>
    <t>Con muescas, cordones, surcos o relieves,</t>
  </si>
  <si>
    <t>63053390</t>
  </si>
  <si>
    <t>44069000</t>
  </si>
  <si>
    <t>10061092</t>
  </si>
  <si>
    <t>No parboilizado</t>
  </si>
  <si>
    <t>48184010</t>
  </si>
  <si>
    <t>15121919</t>
  </si>
  <si>
    <t>23061000</t>
  </si>
  <si>
    <t>28044000</t>
  </si>
  <si>
    <t>62034300</t>
  </si>
  <si>
    <t>38083029</t>
  </si>
  <si>
    <t>27100019</t>
  </si>
  <si>
    <t>02062990</t>
  </si>
  <si>
    <t>82121020</t>
  </si>
  <si>
    <t>72044900</t>
  </si>
  <si>
    <t>PAÍS</t>
  </si>
  <si>
    <t>ARANCEL</t>
  </si>
  <si>
    <t>EE.UU</t>
  </si>
  <si>
    <t>R.DEL M.</t>
  </si>
  <si>
    <t>CIF(miles)</t>
  </si>
  <si>
    <t>%</t>
  </si>
  <si>
    <t>GLOSA (1era.línea)</t>
  </si>
  <si>
    <t>PARAGUAY - Exportaciones con destino a ALADI, EEUU, Canadá y Resto del Mundo</t>
  </si>
  <si>
    <t>50 principales productos exportados intra-ALADI, promedio 1999/2000</t>
  </si>
  <si>
    <t>Valores decrecientes, en miles de dólares, según promedio ALADI 1999/2000</t>
  </si>
  <si>
    <t>Fuente: Información oficial de los países miembros</t>
  </si>
  <si>
    <t>Elaboración: Secretaría General de la ALADI</t>
  </si>
  <si>
    <t>Las demás (habas, excepto para siembra)</t>
  </si>
  <si>
    <t>Los demás (tortas y residuos de aceite de soya)</t>
  </si>
  <si>
    <t>Los demás (cortes bovinos sin deshuesar)</t>
  </si>
  <si>
    <t>Los demás (maíz excepto para siembra y en grano</t>
  </si>
  <si>
    <t>Los demás (animales bovinos excepto reproductores</t>
  </si>
  <si>
    <t>De algodón</t>
  </si>
  <si>
    <t>Las demás (maderas, excepto mahogany e imbuia)</t>
  </si>
  <si>
    <t>Las demás, excepto de laurel (Nectandra ssp....)</t>
  </si>
  <si>
    <t>Distinta de la de coníferas</t>
  </si>
  <si>
    <t>Las demás (maderas contrachapadas)</t>
  </si>
  <si>
    <t>Los demás (trigo duro, excepto para siembra)</t>
  </si>
  <si>
    <t>Los demás (cueros de bovino, excepto wet blue)</t>
  </si>
  <si>
    <t>Los demás (medicamentos para la venta al por menor)</t>
  </si>
  <si>
    <t>Los demás (hilados de algodón excepto crudos)</t>
  </si>
  <si>
    <t>Bombonas (damajuanas), botellas, frascos y...)</t>
  </si>
  <si>
    <t>De habas (porotos, frijoles, frijoles)* de soja</t>
  </si>
  <si>
    <t>Las demás, exclusivamente babuem, palissandre</t>
  </si>
  <si>
    <t>De título inferior a 714,29 decitex pero superior</t>
  </si>
  <si>
    <t>Los demás (alambrón de hierro o acero sin alear)</t>
  </si>
  <si>
    <t>Los demás (aceite de tung excepto en bruto o refinado)</t>
  </si>
  <si>
    <t>Los demás (aceites esenciales de las demás mentas)</t>
  </si>
  <si>
    <t>Los demás (sacos de polietileno o polipropileno)</t>
  </si>
  <si>
    <t>Las demás (traviesas de madera, sin impregnar)</t>
  </si>
  <si>
    <t>Pañales</t>
  </si>
  <si>
    <t>Los demás (aceites refinados de girasol)</t>
  </si>
  <si>
    <t>Oxígeno</t>
  </si>
  <si>
    <t>De fibras sintéticas</t>
  </si>
  <si>
    <t>Los demás (herbicidas presentados de otro modo)</t>
  </si>
  <si>
    <t>Las demás (naftas, excepto para petroquímica)</t>
  </si>
  <si>
    <t>Los demás (despojos comestibles, excepto rabos)</t>
  </si>
  <si>
    <t>Máquinas y maquinillas</t>
  </si>
  <si>
    <t>Los demás (desperdicios (chatarrra) excepto torneaduras, etc)</t>
  </si>
  <si>
    <t>ANEXO 1</t>
  </si>
  <si>
    <t>ANEXO 4</t>
  </si>
  <si>
    <t>PARAGUAY - Exportaciones con destino a Canadá - Año 1999</t>
  </si>
  <si>
    <t>En miles de dólares</t>
  </si>
  <si>
    <t>Item</t>
  </si>
  <si>
    <t>Descripción</t>
  </si>
  <si>
    <t>Total</t>
  </si>
  <si>
    <t>Particip. %</t>
  </si>
  <si>
    <t>Participación %</t>
  </si>
  <si>
    <t>Tarifa</t>
  </si>
  <si>
    <t>MNA</t>
  </si>
  <si>
    <t>Prefer.</t>
  </si>
  <si>
    <t>SA</t>
  </si>
  <si>
    <t>del producto</t>
  </si>
  <si>
    <t>importado</t>
  </si>
  <si>
    <t>en total</t>
  </si>
  <si>
    <t>del</t>
  </si>
  <si>
    <t>de país ALCA 1</t>
  </si>
  <si>
    <t>de país ALCA 2</t>
  </si>
  <si>
    <t>de país ALCA 3</t>
  </si>
  <si>
    <t>media</t>
  </si>
  <si>
    <t>extra</t>
  </si>
  <si>
    <t>por Canadá</t>
  </si>
  <si>
    <t>Paraguay</t>
  </si>
  <si>
    <t>en Canadá</t>
  </si>
  <si>
    <t>NMF</t>
  </si>
  <si>
    <t>ALCA</t>
  </si>
  <si>
    <t xml:space="preserve"> ALCA</t>
  </si>
  <si>
    <t>si/no</t>
  </si>
  <si>
    <t>210111</t>
  </si>
  <si>
    <t>Extractos, esencias y concentrados</t>
  </si>
  <si>
    <t>0,00</t>
  </si>
  <si>
    <t>USA 50,66</t>
  </si>
  <si>
    <t>Brasil 34,74</t>
  </si>
  <si>
    <t>Colombia 3,84</t>
  </si>
  <si>
    <t>0,0</t>
  </si>
  <si>
    <t xml:space="preserve">no </t>
  </si>
  <si>
    <t xml:space="preserve">si </t>
  </si>
  <si>
    <t>no</t>
  </si>
  <si>
    <t>440920</t>
  </si>
  <si>
    <t>0,09</t>
  </si>
  <si>
    <t>USA 71,09</t>
  </si>
  <si>
    <t>Brasil 5,72</t>
  </si>
  <si>
    <t>Chile 1,89</t>
  </si>
  <si>
    <t>1,8</t>
  </si>
  <si>
    <t>si</t>
  </si>
  <si>
    <t>410431</t>
  </si>
  <si>
    <t>Plena flor y plena flor dividida</t>
  </si>
  <si>
    <t>USA 19,98</t>
  </si>
  <si>
    <t>Uruguay 13,98</t>
  </si>
  <si>
    <t>Argentina 10,70</t>
  </si>
  <si>
    <t>2,0</t>
  </si>
  <si>
    <t>090300</t>
  </si>
  <si>
    <t>Yerba mate.</t>
  </si>
  <si>
    <t>0,000</t>
  </si>
  <si>
    <t>22,89</t>
  </si>
  <si>
    <t>Argentina 43,97</t>
  </si>
  <si>
    <t>Uruguay 20,48</t>
  </si>
  <si>
    <t>USA 6,62</t>
  </si>
  <si>
    <t>170111</t>
  </si>
  <si>
    <t>De caña</t>
  </si>
  <si>
    <t>0,086</t>
  </si>
  <si>
    <t>0,04</t>
  </si>
  <si>
    <t>Brasil 23,46</t>
  </si>
  <si>
    <t>Guatemala 8,65</t>
  </si>
  <si>
    <t>Costa Rica 3,44</t>
  </si>
  <si>
    <t>440399</t>
  </si>
  <si>
    <t>Las demás (madera en bruto incluso descortezada</t>
  </si>
  <si>
    <t>0,048</t>
  </si>
  <si>
    <t>Brasil, 0,04</t>
  </si>
  <si>
    <t>Guyana 0,01</t>
  </si>
  <si>
    <t>110819</t>
  </si>
  <si>
    <t>Los demás almidones y féculas</t>
  </si>
  <si>
    <t>0,001</t>
  </si>
  <si>
    <t>USA 47,81</t>
  </si>
  <si>
    <t>n/a</t>
  </si>
  <si>
    <t>732690</t>
  </si>
  <si>
    <t>Las demás (manufacturas de hierro o acero)</t>
  </si>
  <si>
    <t>0,339</t>
  </si>
  <si>
    <t>USA 87,84</t>
  </si>
  <si>
    <t>México 0,85</t>
  </si>
  <si>
    <t>Brasil 0,07</t>
  </si>
  <si>
    <t>3,3</t>
  </si>
  <si>
    <t>440799</t>
  </si>
  <si>
    <t>Las demás (madera aserrada o desbastada longit</t>
  </si>
  <si>
    <t>0,01</t>
  </si>
  <si>
    <t>USA 97,09</t>
  </si>
  <si>
    <t>Brasil 1,85</t>
  </si>
  <si>
    <t>Bolivia 0,03</t>
  </si>
  <si>
    <t>440724</t>
  </si>
  <si>
    <t>Virola, Mahogany (Swietenia spp.), Imbuia y Balsa</t>
  </si>
  <si>
    <t>0,003</t>
  </si>
  <si>
    <t>Brasil 42,11</t>
  </si>
  <si>
    <t>Perú 12,99</t>
  </si>
  <si>
    <t>Bolivia 10,62</t>
  </si>
  <si>
    <t>940169</t>
  </si>
  <si>
    <t>Los demás (asientos con armazón de madera)</t>
  </si>
  <si>
    <t>0,017</t>
  </si>
  <si>
    <t>USA 32,96</t>
  </si>
  <si>
    <t>México 0,59</t>
  </si>
  <si>
    <t>Brasil 0,48</t>
  </si>
  <si>
    <t>4,8</t>
  </si>
  <si>
    <t>Fuente: UNCTAD, Trade Analysis and Information System (TRAINS), Versión 8,0</t>
  </si>
  <si>
    <t>ANEXO 3</t>
  </si>
  <si>
    <t>PARAGUAY - Exportaciones con destino a USA - Año 1999</t>
  </si>
  <si>
    <t>50 principales productos en miles de dólares</t>
  </si>
  <si>
    <t>por USA</t>
  </si>
  <si>
    <t>en USA</t>
  </si>
  <si>
    <t>120100</t>
  </si>
  <si>
    <t>Habas (porotos, frijoles, frijoles)* de soja</t>
  </si>
  <si>
    <t>32,560</t>
  </si>
  <si>
    <t>0,215</t>
  </si>
  <si>
    <t>Canadá 62,75</t>
  </si>
  <si>
    <t>Argentina 28,23</t>
  </si>
  <si>
    <t>Chile 3,44</t>
  </si>
  <si>
    <t>596,682</t>
  </si>
  <si>
    <t>3,940</t>
  </si>
  <si>
    <t>0,72</t>
  </si>
  <si>
    <t>Guatemala 14,63</t>
  </si>
  <si>
    <t>Brasil 12,11</t>
  </si>
  <si>
    <t>R.Dominicana 11,37</t>
  </si>
  <si>
    <t>441219</t>
  </si>
  <si>
    <t>Las demás (madera contrachapada constituida exclu</t>
  </si>
  <si>
    <t>134,421</t>
  </si>
  <si>
    <t>0,888</t>
  </si>
  <si>
    <t>Canadá 61,18</t>
  </si>
  <si>
    <t>Brasil 19,30</t>
  </si>
  <si>
    <t>Chile 11,07</t>
  </si>
  <si>
    <t>4,1</t>
  </si>
  <si>
    <t>230910</t>
  </si>
  <si>
    <t>Alimentos para perros o gatos, acondicionados</t>
  </si>
  <si>
    <t>143,396</t>
  </si>
  <si>
    <t>0,947</t>
  </si>
  <si>
    <t>Canadá 74,36</t>
  </si>
  <si>
    <t>Ecuador 0,32</t>
  </si>
  <si>
    <t>Argentina 0,18</t>
  </si>
  <si>
    <t>459,598</t>
  </si>
  <si>
    <t>3,035</t>
  </si>
  <si>
    <t>0,73</t>
  </si>
  <si>
    <t>Argentina 21,24</t>
  </si>
  <si>
    <t>Uruguay 9,60</t>
  </si>
  <si>
    <t>Brasil 8,05</t>
  </si>
  <si>
    <t>3,2</t>
  </si>
  <si>
    <t>441810</t>
  </si>
  <si>
    <t>Ventanas, contra-ventanas, y sus marcos y</t>
  </si>
  <si>
    <t>89,428</t>
  </si>
  <si>
    <t>0,591</t>
  </si>
  <si>
    <t>Canadá 84,80</t>
  </si>
  <si>
    <t>México 6,29</t>
  </si>
  <si>
    <t>Costa Rica 1,06</t>
  </si>
  <si>
    <t>Distinta de la de con¡feras</t>
  </si>
  <si>
    <t>257,293</t>
  </si>
  <si>
    <t>1,699</t>
  </si>
  <si>
    <t>0,40</t>
  </si>
  <si>
    <t>Canadá 17,68</t>
  </si>
  <si>
    <t>Brasil 11,61</t>
  </si>
  <si>
    <t>México 4,54</t>
  </si>
  <si>
    <t>0,7</t>
  </si>
  <si>
    <t>99,758</t>
  </si>
  <si>
    <t>0,659</t>
  </si>
  <si>
    <t>0,03</t>
  </si>
  <si>
    <t>Perú 39,11</t>
  </si>
  <si>
    <t>Brasil 38,08</t>
  </si>
  <si>
    <t>Bolivia 6,99</t>
  </si>
  <si>
    <t>760200</t>
  </si>
  <si>
    <t>Desperdicios y desechos, de aluminio.</t>
  </si>
  <si>
    <t>550,942</t>
  </si>
  <si>
    <t>3,638</t>
  </si>
  <si>
    <t>0,11</t>
  </si>
  <si>
    <t>Canadá 56,23</t>
  </si>
  <si>
    <t>México 15,89</t>
  </si>
  <si>
    <t>Brasil 2,69</t>
  </si>
  <si>
    <t>151540</t>
  </si>
  <si>
    <t>Aceite de tung y sus fracciones</t>
  </si>
  <si>
    <t>7,163</t>
  </si>
  <si>
    <t>0,047</t>
  </si>
  <si>
    <t>16,14</t>
  </si>
  <si>
    <t>Argentina 43,81</t>
  </si>
  <si>
    <t>440910</t>
  </si>
  <si>
    <t>De coníferas</t>
  </si>
  <si>
    <t>637,898</t>
  </si>
  <si>
    <t>4,212</t>
  </si>
  <si>
    <t>0,61</t>
  </si>
  <si>
    <t>Canadá 28,90</t>
  </si>
  <si>
    <t>Chile 26,14</t>
  </si>
  <si>
    <t>México 16,35</t>
  </si>
  <si>
    <t>0,6</t>
  </si>
  <si>
    <t>290611</t>
  </si>
  <si>
    <t>34,467</t>
  </si>
  <si>
    <t>0,228</t>
  </si>
  <si>
    <t>2,79</t>
  </si>
  <si>
    <t>Brasil 6,56</t>
  </si>
  <si>
    <t>2,1</t>
  </si>
  <si>
    <t>330129</t>
  </si>
  <si>
    <t>Los demás (aceites esenciales, excepto los de agrios</t>
  </si>
  <si>
    <t>124,445</t>
  </si>
  <si>
    <t>0,822</t>
  </si>
  <si>
    <t>1,47</t>
  </si>
  <si>
    <t>Canadá 2,26</t>
  </si>
  <si>
    <t>Brasil 1,26</t>
  </si>
  <si>
    <t>Guatemala 1,24</t>
  </si>
  <si>
    <t>1,0</t>
  </si>
  <si>
    <t>330112</t>
  </si>
  <si>
    <t>De naranja</t>
  </si>
  <si>
    <t>16,143</t>
  </si>
  <si>
    <t>0,107</t>
  </si>
  <si>
    <t>Brasil 66,70</t>
  </si>
  <si>
    <t>México 8,95</t>
  </si>
  <si>
    <t>Canadá 2,62</t>
  </si>
  <si>
    <t>2,7</t>
  </si>
  <si>
    <t>420100</t>
  </si>
  <si>
    <t>Artículos de talabarter¡a o guarnicioner¡a para</t>
  </si>
  <si>
    <t>128,642</t>
  </si>
  <si>
    <t>0,849</t>
  </si>
  <si>
    <t>0,48</t>
  </si>
  <si>
    <t>México 13,15</t>
  </si>
  <si>
    <t>Argentina 3,70</t>
  </si>
  <si>
    <t>Canadá 2,93</t>
  </si>
  <si>
    <t>2,6</t>
  </si>
  <si>
    <t>440420</t>
  </si>
  <si>
    <t>4,154</t>
  </si>
  <si>
    <t>0,027</t>
  </si>
  <si>
    <t>Canadá 13,24</t>
  </si>
  <si>
    <t>Guyana 2,93</t>
  </si>
  <si>
    <t>Perú 0,39</t>
  </si>
  <si>
    <t>441011</t>
  </si>
  <si>
    <t>Tableros llamados "waferboard", incluidos los</t>
  </si>
  <si>
    <t>1,526,136</t>
  </si>
  <si>
    <t>10,078</t>
  </si>
  <si>
    <t>Canadá 99,47</t>
  </si>
  <si>
    <t>420211</t>
  </si>
  <si>
    <t>Con la superficie exterior de cuero natural,</t>
  </si>
  <si>
    <t>112,272</t>
  </si>
  <si>
    <t>0,741</t>
  </si>
  <si>
    <t>0,17</t>
  </si>
  <si>
    <t>Colombia 5,70</t>
  </si>
  <si>
    <t>México 3,55</t>
  </si>
  <si>
    <t>R.Dominicana 3,50</t>
  </si>
  <si>
    <t>8,0</t>
  </si>
  <si>
    <t>420221</t>
  </si>
  <si>
    <t>392,550</t>
  </si>
  <si>
    <t>2,592</t>
  </si>
  <si>
    <t>0,07</t>
  </si>
  <si>
    <t>Costa Rica 5,43</t>
  </si>
  <si>
    <t>México 2,75</t>
  </si>
  <si>
    <t>Colombia 1,77</t>
  </si>
  <si>
    <t>8,1</t>
  </si>
  <si>
    <t>610719</t>
  </si>
  <si>
    <t>De las demás materias textiles</t>
  </si>
  <si>
    <t>2,848</t>
  </si>
  <si>
    <t>0,019</t>
  </si>
  <si>
    <t>4,4</t>
  </si>
  <si>
    <t>740400</t>
  </si>
  <si>
    <t>Desperdicios y desechos, de cobre.</t>
  </si>
  <si>
    <t>167,151</t>
  </si>
  <si>
    <t>1,104</t>
  </si>
  <si>
    <t>Canadá 41,07</t>
  </si>
  <si>
    <t>México 30,60</t>
  </si>
  <si>
    <t>Chile 6,14</t>
  </si>
  <si>
    <t>852990</t>
  </si>
  <si>
    <t>Las demás (partes destin a los aparatos 8525 a 8528</t>
  </si>
  <si>
    <t>3,055,715</t>
  </si>
  <si>
    <t>20,178</t>
  </si>
  <si>
    <t>México 31,80</t>
  </si>
  <si>
    <t>Canadá 8,21</t>
  </si>
  <si>
    <t>Costa Rica 0,43</t>
  </si>
  <si>
    <t>2,3</t>
  </si>
  <si>
    <t>240120</t>
  </si>
  <si>
    <t>Tabaco total o parcialmente desvenado o</t>
  </si>
  <si>
    <t>408,504</t>
  </si>
  <si>
    <t>2,697</t>
  </si>
  <si>
    <t>Brasil 34,25</t>
  </si>
  <si>
    <t>Argentina 12,81</t>
  </si>
  <si>
    <t>R.Dominicana 5,17</t>
  </si>
  <si>
    <t>77,8</t>
  </si>
  <si>
    <t>170310</t>
  </si>
  <si>
    <t>Melaza de caña</t>
  </si>
  <si>
    <t>34,488</t>
  </si>
  <si>
    <t>0,22</t>
  </si>
  <si>
    <t>México 19,38</t>
  </si>
  <si>
    <t>El Salvador 17,27</t>
  </si>
  <si>
    <t>R.Dominicana 13,35</t>
  </si>
  <si>
    <t>240110</t>
  </si>
  <si>
    <t>Tabaco sin desvenar o desnervar</t>
  </si>
  <si>
    <t>354,651</t>
  </si>
  <si>
    <t>2,342</t>
  </si>
  <si>
    <t>0,26</t>
  </si>
  <si>
    <t>Canadá 3,57</t>
  </si>
  <si>
    <t>R.Dominicana 3,09</t>
  </si>
  <si>
    <t>México 2,05</t>
  </si>
  <si>
    <t>58,3</t>
  </si>
  <si>
    <t>410410</t>
  </si>
  <si>
    <t>Cueros y pieles enteros de bovino, con una</t>
  </si>
  <si>
    <t>19,935</t>
  </si>
  <si>
    <t>0,132</t>
  </si>
  <si>
    <t>0,08</t>
  </si>
  <si>
    <t>Brasil 8,68</t>
  </si>
  <si>
    <t>Argentina 3,54</t>
  </si>
  <si>
    <t>México 1,69</t>
  </si>
  <si>
    <t>1,5</t>
  </si>
  <si>
    <t>410729</t>
  </si>
  <si>
    <t>Los demás (cueros y pieles de reptil)</t>
  </si>
  <si>
    <t>14,575</t>
  </si>
  <si>
    <t>0,096</t>
  </si>
  <si>
    <t>0,69</t>
  </si>
  <si>
    <t>Colombia 39,44</t>
  </si>
  <si>
    <t>Argentina 2,64</t>
  </si>
  <si>
    <t>Panamá 0,34</t>
  </si>
  <si>
    <t>620711</t>
  </si>
  <si>
    <t>258,437</t>
  </si>
  <si>
    <t>1,707</t>
  </si>
  <si>
    <t>El Salvador 13,82</t>
  </si>
  <si>
    <t>Costa Rica 12,97</t>
  </si>
  <si>
    <t>Honduras 12,71</t>
  </si>
  <si>
    <t>6,3</t>
  </si>
  <si>
    <t>210120</t>
  </si>
  <si>
    <t>Extractos, esencias y concentrados de t‚ o de</t>
  </si>
  <si>
    <t>59,219</t>
  </si>
  <si>
    <t>0,391</t>
  </si>
  <si>
    <t>Canadá 61,62</t>
  </si>
  <si>
    <t>México 6,50</t>
  </si>
  <si>
    <t>Chile 4,50</t>
  </si>
  <si>
    <t>441890</t>
  </si>
  <si>
    <t>Los demás (obras y piezas de carpintería para const</t>
  </si>
  <si>
    <t>888,128</t>
  </si>
  <si>
    <t>5,865</t>
  </si>
  <si>
    <t>Canadá 84,94</t>
  </si>
  <si>
    <t>Chile 2,86</t>
  </si>
  <si>
    <t>Brasil 2,00</t>
  </si>
  <si>
    <t>1,6</t>
  </si>
  <si>
    <t>852520</t>
  </si>
  <si>
    <t>Aparatos emisores con aparato receptor</t>
  </si>
  <si>
    <t>5,348,778</t>
  </si>
  <si>
    <t>35,320</t>
  </si>
  <si>
    <t>Canadá 17,62</t>
  </si>
  <si>
    <t>México 12,55</t>
  </si>
  <si>
    <t>Brasil 0,87</t>
  </si>
  <si>
    <t>178,321</t>
  </si>
  <si>
    <t>1,178</t>
  </si>
  <si>
    <t>Brasil 25,03</t>
  </si>
  <si>
    <t>Canadá 23,72</t>
  </si>
  <si>
    <t>México 15,44</t>
  </si>
  <si>
    <t>909</t>
  </si>
  <si>
    <t>0,006</t>
  </si>
  <si>
    <t>10,21</t>
  </si>
  <si>
    <t>Argentina 64,61</t>
  </si>
  <si>
    <t>Uruguay 10,32</t>
  </si>
  <si>
    <t>Brasil 9,45</t>
  </si>
  <si>
    <t>410439</t>
  </si>
  <si>
    <t xml:space="preserve">Los demás (cueros y pieles de bovino o equino aperg </t>
  </si>
  <si>
    <t>332,004</t>
  </si>
  <si>
    <t>2,192</t>
  </si>
  <si>
    <t>Argentina 49,75</t>
  </si>
  <si>
    <t>Brasil 7,15</t>
  </si>
  <si>
    <t>México 1,99</t>
  </si>
  <si>
    <t>3,5</t>
  </si>
  <si>
    <t>854240</t>
  </si>
  <si>
    <t>Circuitos integrados híbridos</t>
  </si>
  <si>
    <t>868,981</t>
  </si>
  <si>
    <t>5,738</t>
  </si>
  <si>
    <t>Canadá 2,91</t>
  </si>
  <si>
    <t>México 0,19</t>
  </si>
  <si>
    <t>Venezuela 0,02</t>
  </si>
  <si>
    <t>380820</t>
  </si>
  <si>
    <t>Fungicidas</t>
  </si>
  <si>
    <t>180,205</t>
  </si>
  <si>
    <t>1,190</t>
  </si>
  <si>
    <t>Canadá 10,14</t>
  </si>
  <si>
    <t>Colombia 4,28</t>
  </si>
  <si>
    <t>Chile 0,52</t>
  </si>
  <si>
    <t>3,4</t>
  </si>
  <si>
    <t>847330</t>
  </si>
  <si>
    <t>Partes y accesorios de m quinas de la partida N.</t>
  </si>
  <si>
    <t>30,469,961</t>
  </si>
  <si>
    <t>201,202</t>
  </si>
  <si>
    <t>Canadá 7,31</t>
  </si>
  <si>
    <t>México 6,55</t>
  </si>
  <si>
    <t>Costa Rica 4,82</t>
  </si>
  <si>
    <t>090111</t>
  </si>
  <si>
    <t>Sin descafeinar</t>
  </si>
  <si>
    <t>2,368,722</t>
  </si>
  <si>
    <t>15,641</t>
  </si>
  <si>
    <t>Brasil 20,33</t>
  </si>
  <si>
    <t>Colombia 18,87</t>
  </si>
  <si>
    <t>México 15,76</t>
  </si>
  <si>
    <t>440890</t>
  </si>
  <si>
    <t>Las demás, exclusivamente babuem, palissandre du</t>
  </si>
  <si>
    <t>272,367</t>
  </si>
  <si>
    <t>1,799</t>
  </si>
  <si>
    <t>0,24</t>
  </si>
  <si>
    <t>Canadá 66,73</t>
  </si>
  <si>
    <t>Brasil 4,94</t>
  </si>
  <si>
    <t>Chile 2,53</t>
  </si>
  <si>
    <t>903040</t>
  </si>
  <si>
    <t>Los demás instrumentos y aparatos, especialmente</t>
  </si>
  <si>
    <t>211,819</t>
  </si>
  <si>
    <t>1,399</t>
  </si>
  <si>
    <t>Canadá 15,63</t>
  </si>
  <si>
    <t>México 0,49</t>
  </si>
  <si>
    <t>Colombia 0,01</t>
  </si>
  <si>
    <t>940350</t>
  </si>
  <si>
    <t>Muebles de madera del tipo de los utilizados en</t>
  </si>
  <si>
    <t>1,298,227</t>
  </si>
  <si>
    <t>8,573</t>
  </si>
  <si>
    <t>Canadá 28,28</t>
  </si>
  <si>
    <t>México 12,41</t>
  </si>
  <si>
    <t>847170</t>
  </si>
  <si>
    <t>Unidades de memoria</t>
  </si>
  <si>
    <t>16,982,455</t>
  </si>
  <si>
    <t>112,140</t>
  </si>
  <si>
    <t>México 0,44</t>
  </si>
  <si>
    <t>Canadá 0,17</t>
  </si>
  <si>
    <t>Brasil 0,01</t>
  </si>
  <si>
    <t>950349</t>
  </si>
  <si>
    <t>Los demás (juguetes que representen animales o sere</t>
  </si>
  <si>
    <t>1,364,077</t>
  </si>
  <si>
    <t>9,007</t>
  </si>
  <si>
    <t>México 0,40</t>
  </si>
  <si>
    <t>Canadá 0,13</t>
  </si>
  <si>
    <t>Argentina 0,01</t>
  </si>
  <si>
    <t>140420</t>
  </si>
  <si>
    <t>Linteres de algodón</t>
  </si>
  <si>
    <t>9,644</t>
  </si>
  <si>
    <t>0,064</t>
  </si>
  <si>
    <t>Brasil 11,08</t>
  </si>
  <si>
    <t>Argentina 6,01</t>
  </si>
  <si>
    <t>México 5,44</t>
  </si>
  <si>
    <t>121190</t>
  </si>
  <si>
    <t>Los demás (plantas, partes de plan,semillas y frutos</t>
  </si>
  <si>
    <t>125,019</t>
  </si>
  <si>
    <t>0,826</t>
  </si>
  <si>
    <t>México 3,56</t>
  </si>
  <si>
    <t>Chile 2,98</t>
  </si>
  <si>
    <t>Brasil 1,91</t>
  </si>
  <si>
    <t>420231</t>
  </si>
  <si>
    <t>268,270</t>
  </si>
  <si>
    <t>1,771</t>
  </si>
  <si>
    <t>0,02</t>
  </si>
  <si>
    <t>México 1,36</t>
  </si>
  <si>
    <t>Costa Rica 0,49</t>
  </si>
  <si>
    <t>Canadá 0,45</t>
  </si>
  <si>
    <t>5,9</t>
  </si>
  <si>
    <t>902221</t>
  </si>
  <si>
    <t>Para uso médico, quirúrgico, odontológico o</t>
  </si>
  <si>
    <t>7,722</t>
  </si>
  <si>
    <t>0,051</t>
  </si>
  <si>
    <t xml:space="preserve">Canadá 6,56 </t>
  </si>
  <si>
    <t>441900</t>
  </si>
  <si>
    <t>Artículos de mesa o de cocina, de madera.</t>
  </si>
  <si>
    <t>91,793</t>
  </si>
  <si>
    <t>0,606</t>
  </si>
  <si>
    <t>Canadá 2,37</t>
  </si>
  <si>
    <t>México 0,31</t>
  </si>
  <si>
    <t>Honduras 0,15</t>
  </si>
  <si>
    <t>4,3</t>
  </si>
  <si>
    <t>330300</t>
  </si>
  <si>
    <t>Perfumes y aguas de tocador.</t>
  </si>
  <si>
    <t>804,235</t>
  </si>
  <si>
    <t>5,311</t>
  </si>
  <si>
    <t>Canadá 2,80</t>
  </si>
  <si>
    <t>Uruguay 0,72</t>
  </si>
  <si>
    <t>México 0,41</t>
  </si>
  <si>
    <t>620442</t>
  </si>
  <si>
    <t>243,701</t>
  </si>
  <si>
    <t>1,609</t>
  </si>
  <si>
    <t>México 7,36</t>
  </si>
  <si>
    <t>Guatemala 1,97</t>
  </si>
  <si>
    <t>Canadá 1,40</t>
  </si>
  <si>
    <t>9,3</t>
  </si>
  <si>
    <t>Fuente: UNCTAD, Trade Analysis and Information System (TRAINS), Versión 8.0</t>
  </si>
  <si>
    <t>Elaboración:  Secretaría General de la ALADI</t>
  </si>
  <si>
    <t>ANEXO 2</t>
  </si>
  <si>
    <t>PARAGUAY-Importaciones originarias de ALADI, EEUU, Canadá y Resto del Mundo</t>
  </si>
  <si>
    <t>50 principales productos importados intra-ALADI, promedio 1999/2000</t>
  </si>
  <si>
    <t>Valores decrecientes, en dólares, según promedio ALADI 1999/2000</t>
  </si>
  <si>
    <t>Código arancelario</t>
  </si>
  <si>
    <t>Cantidad niveles por franja de preferencias</t>
  </si>
  <si>
    <t>Tasa Global Arancelaria</t>
  </si>
  <si>
    <t>EEUU</t>
  </si>
  <si>
    <t>Cánada</t>
  </si>
  <si>
    <t>Resto del Mundo</t>
  </si>
  <si>
    <t>0&lt;=x&lt;=30</t>
  </si>
  <si>
    <t>30&lt;x&lt;=50</t>
  </si>
  <si>
    <t>50&lt;x&lt;=80</t>
  </si>
  <si>
    <t>80&lt;x&lt;=100</t>
  </si>
  <si>
    <t>Promedio</t>
  </si>
  <si>
    <t>U$S</t>
  </si>
  <si>
    <t>27100041</t>
  </si>
  <si>
    <t>Gasóleo ("gas oil")</t>
  </si>
  <si>
    <t>27100029</t>
  </si>
  <si>
    <t>Las demás (gasolinas escepto de aviación)</t>
  </si>
  <si>
    <t>31052000</t>
  </si>
  <si>
    <t>Abonos minerales o químicos con los tres elementos</t>
  </si>
  <si>
    <t>24012030</t>
  </si>
  <si>
    <t>En hojas secas en secadero de aire caliente ("Flue</t>
  </si>
  <si>
    <t>10019090</t>
  </si>
  <si>
    <t>Los demás (trigo y morcajo, excepto para siembra)</t>
  </si>
  <si>
    <t>40112090</t>
  </si>
  <si>
    <t>Los demás (neumáticos para autobuses o camiones)</t>
  </si>
  <si>
    <t>21069010</t>
  </si>
  <si>
    <t>Preparaciones del tipo de las utilizadas para la</t>
  </si>
  <si>
    <t>24031000</t>
  </si>
  <si>
    <t>Tabaco para fumar, incluso con sucedáneos de</t>
  </si>
  <si>
    <t>27090010</t>
  </si>
  <si>
    <t>De petróleo</t>
  </si>
  <si>
    <t>27111910</t>
  </si>
  <si>
    <t>Gas licuado de petróleo (GLP)</t>
  </si>
  <si>
    <t>48192000</t>
  </si>
  <si>
    <t>Cajas y cartonajes, plegables, de papel o cartón,</t>
  </si>
  <si>
    <t>87042190</t>
  </si>
  <si>
    <t>Los demás (vehículos p/transporte de mercaderías hasta 5 ton)</t>
  </si>
  <si>
    <t>40111000</t>
  </si>
  <si>
    <t>Del tipo de los utilizados en automóviles de</t>
  </si>
  <si>
    <t>56012291</t>
  </si>
  <si>
    <t>Cilindros para filtros de cigarrillos</t>
  </si>
  <si>
    <t>38083023</t>
  </si>
  <si>
    <t>A base de Glifosato o de sus sales, de Imazaquin o</t>
  </si>
  <si>
    <t>22030000</t>
  </si>
  <si>
    <t>Cerveza de malta</t>
  </si>
  <si>
    <t>34022000</t>
  </si>
  <si>
    <t>Preparaciones acondicionadas para la venta al por</t>
  </si>
  <si>
    <t>87033210</t>
  </si>
  <si>
    <t>Con capacidad de transporte de personas sentadas</t>
  </si>
  <si>
    <t>87021000</t>
  </si>
  <si>
    <t>Con motor de émbolo (pistón), de encendido por</t>
  </si>
  <si>
    <t>22042100</t>
  </si>
  <si>
    <t>En recipientes con capacidad inferior o igual a 2</t>
  </si>
  <si>
    <t>27100062</t>
  </si>
  <si>
    <t>Con aditivos</t>
  </si>
  <si>
    <t>31056000</t>
  </si>
  <si>
    <t>Abonos minerales o químicos con los dos elementos</t>
  </si>
  <si>
    <t>10051000</t>
  </si>
  <si>
    <t>Para siembra</t>
  </si>
  <si>
    <t>87032310</t>
  </si>
  <si>
    <t>72106100</t>
  </si>
  <si>
    <t>Revestidos de aleaciones de aluminio y cinc</t>
  </si>
  <si>
    <t>69089000</t>
  </si>
  <si>
    <t>Los demás (placas y baldosas, de cerámica)</t>
  </si>
  <si>
    <t>19053010</t>
  </si>
  <si>
    <t>Galletas dulces</t>
  </si>
  <si>
    <t>87019000</t>
  </si>
  <si>
    <t>Los demás (tractores, excepto carretillas tractor)</t>
  </si>
  <si>
    <t>48113112</t>
  </si>
  <si>
    <t>De polietileno, estratificado con aluminio,</t>
  </si>
  <si>
    <t>33061000</t>
  </si>
  <si>
    <t>Dentífricos</t>
  </si>
  <si>
    <t>Los demás medicamentos, para la venta al por menor)</t>
  </si>
  <si>
    <t>22021000</t>
  </si>
  <si>
    <t>Agua, incluidas el agua mineral y la gaseada, con</t>
  </si>
  <si>
    <t>84151010</t>
  </si>
  <si>
    <t>Con capacidad inferior o igual a 30.000</t>
  </si>
  <si>
    <t>73030000</t>
  </si>
  <si>
    <t>Tubos y perfiles huecos, de fundición</t>
  </si>
  <si>
    <t>30049069</t>
  </si>
  <si>
    <t>Los demás (medicamentos, para la venta al por menor)</t>
  </si>
  <si>
    <t>27111300</t>
  </si>
  <si>
    <t>Butanos</t>
  </si>
  <si>
    <t>73211100</t>
  </si>
  <si>
    <t>De combustibles gaseosos, o de gas y otros</t>
  </si>
  <si>
    <t>11071010</t>
  </si>
  <si>
    <t>Entera o partida</t>
  </si>
  <si>
    <t>76072000</t>
  </si>
  <si>
    <t>Con soporte</t>
  </si>
  <si>
    <t>85281290</t>
  </si>
  <si>
    <t>Los demás (aparatos de TV en colores)</t>
  </si>
  <si>
    <t>38081029</t>
  </si>
  <si>
    <t>Los demás (insecticidas, presentados de otro modo)</t>
  </si>
  <si>
    <t>37025419</t>
  </si>
  <si>
    <t>Las demás (películas para fotografía en colores)</t>
  </si>
  <si>
    <t>11010010</t>
  </si>
  <si>
    <t>De trigo</t>
  </si>
  <si>
    <t>84335990</t>
  </si>
  <si>
    <t>Los demás (máquinas y aparatos para cosechar)</t>
  </si>
  <si>
    <t>84182100</t>
  </si>
  <si>
    <t>De compresión</t>
  </si>
  <si>
    <t>Fuente:  Información oficial de los países miembros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</si>
</sst>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U$&quot;\ #,##0_);\(&quot;NU$&quot;\ #,##0\)"/>
    <numFmt numFmtId="165" formatCode="&quot;NU$&quot;\ #,##0_);[Red]\(&quot;NU$&quot;\ #,##0\)"/>
    <numFmt numFmtId="166" formatCode="&quot;NU$&quot;\ #,##0.00_);\(&quot;NU$&quot;\ #,##0.00\)"/>
    <numFmt numFmtId="167" formatCode="&quot;NU$&quot;\ #,##0.00_);[Red]\(&quot;NU$&quot;\ #,##0.00\)"/>
    <numFmt numFmtId="168" formatCode="_(&quot;NU$&quot;\ * #,##0_);_(&quot;NU$&quot;\ * \(#,##0\);_(&quot;NU$&quot;\ * &quot;-&quot;_);_(@_)"/>
    <numFmt numFmtId="169" formatCode="_(* #,##0_);_(* \(#,##0\);_(* &quot;-&quot;_);_(@_)"/>
    <numFmt numFmtId="170" formatCode="_(&quot;NU$&quot;\ * #,##0.00_);_(&quot;NU$&quot;\ * \(#,##0.00\);_(&quot;NU$&quot;\ 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4" fontId="0" fillId="2" borderId="13" xfId="0" applyNumberForma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49" fontId="0" fillId="2" borderId="13" xfId="0" applyNumberFormat="1" applyFill="1" applyBorder="1" applyAlignment="1">
      <alignment horizontal="right"/>
    </xf>
    <xf numFmtId="49" fontId="0" fillId="2" borderId="13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2" borderId="13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pane xSplit="11565" topLeftCell="M1" activePane="topLeft" state="split"/>
      <selection pane="topLeft" activeCell="A1" sqref="A1"/>
      <selection pane="topRight" activeCell="M1" sqref="M1:M2"/>
    </sheetView>
  </sheetViews>
  <sheetFormatPr defaultColWidth="11.421875" defaultRowHeight="12.75"/>
  <cols>
    <col min="1" max="1" width="5.421875" style="0" customWidth="1"/>
    <col min="2" max="2" width="9.7109375" style="0" customWidth="1"/>
    <col min="3" max="3" width="10.00390625" style="1" customWidth="1"/>
    <col min="4" max="4" width="6.57421875" style="3" bestFit="1" customWidth="1"/>
    <col min="5" max="5" width="10.00390625" style="1" customWidth="1"/>
    <col min="6" max="6" width="6.57421875" style="3" bestFit="1" customWidth="1"/>
    <col min="7" max="7" width="10.00390625" style="1" bestFit="1" customWidth="1"/>
    <col min="8" max="8" width="5.57421875" style="3" bestFit="1" customWidth="1"/>
    <col min="9" max="9" width="10.00390625" style="1" bestFit="1" customWidth="1"/>
    <col min="10" max="10" width="4.57421875" style="3" bestFit="1" customWidth="1"/>
    <col min="11" max="11" width="10.00390625" style="1" customWidth="1"/>
    <col min="12" max="12" width="5.7109375" style="3" customWidth="1"/>
    <col min="13" max="13" width="52.28125" style="0" customWidth="1"/>
    <col min="14" max="16384" width="9.140625" style="0" customWidth="1"/>
  </cols>
  <sheetData>
    <row r="1" ht="12.75">
      <c r="A1" s="2" t="s">
        <v>112</v>
      </c>
    </row>
    <row r="2" ht="12.75">
      <c r="A2" s="2" t="s">
        <v>75</v>
      </c>
    </row>
    <row r="3" ht="12.75">
      <c r="A3" s="2" t="s">
        <v>76</v>
      </c>
    </row>
    <row r="4" ht="12.75">
      <c r="A4" s="2" t="s">
        <v>77</v>
      </c>
    </row>
    <row r="5" spans="1:13" s="4" customFormat="1" ht="13.5" thickBot="1">
      <c r="A5" s="9" t="s">
        <v>68</v>
      </c>
      <c r="B5" s="11" t="s">
        <v>69</v>
      </c>
      <c r="C5" s="13" t="s">
        <v>0</v>
      </c>
      <c r="D5" s="14"/>
      <c r="E5" s="15" t="s">
        <v>1</v>
      </c>
      <c r="F5" s="15"/>
      <c r="G5" s="15" t="s">
        <v>70</v>
      </c>
      <c r="H5" s="15"/>
      <c r="I5" s="15" t="s">
        <v>2</v>
      </c>
      <c r="J5" s="15"/>
      <c r="K5" s="15" t="s">
        <v>71</v>
      </c>
      <c r="L5" s="16"/>
      <c r="M5" s="17" t="s">
        <v>74</v>
      </c>
    </row>
    <row r="6" spans="1:13" s="2" customFormat="1" ht="12.75">
      <c r="A6" s="10"/>
      <c r="B6" s="12"/>
      <c r="C6" s="5" t="s">
        <v>72</v>
      </c>
      <c r="D6" s="6" t="s">
        <v>73</v>
      </c>
      <c r="E6" s="7" t="s">
        <v>72</v>
      </c>
      <c r="F6" s="6" t="s">
        <v>73</v>
      </c>
      <c r="G6" s="7" t="s">
        <v>72</v>
      </c>
      <c r="H6" s="6" t="s">
        <v>73</v>
      </c>
      <c r="I6" s="7" t="s">
        <v>72</v>
      </c>
      <c r="J6" s="6" t="s">
        <v>73</v>
      </c>
      <c r="K6" s="7" t="s">
        <v>72</v>
      </c>
      <c r="L6" s="8" t="s">
        <v>73</v>
      </c>
      <c r="M6" s="18"/>
    </row>
    <row r="7" spans="1:13" ht="12.75">
      <c r="A7" s="19">
        <v>586</v>
      </c>
      <c r="B7" s="19" t="s">
        <v>3</v>
      </c>
      <c r="C7" s="20">
        <v>296529.525</v>
      </c>
      <c r="D7" s="21">
        <f>F7+H7+J7+L7</f>
        <v>100</v>
      </c>
      <c r="E7" s="20">
        <v>154041.288</v>
      </c>
      <c r="F7" s="21">
        <f>E7*100/$C7</f>
        <v>51.948043959534886</v>
      </c>
      <c r="G7" s="20">
        <v>8577.83</v>
      </c>
      <c r="H7" s="21">
        <f>G7*100/$C7</f>
        <v>2.892740613266082</v>
      </c>
      <c r="I7" s="20">
        <v>0</v>
      </c>
      <c r="J7" s="21">
        <f>I7*100/$C7</f>
        <v>0</v>
      </c>
      <c r="K7" s="20">
        <v>133910.407</v>
      </c>
      <c r="L7" s="21">
        <f>K7*100/$C7</f>
        <v>45.15921542719903</v>
      </c>
      <c r="M7" s="19" t="s">
        <v>80</v>
      </c>
    </row>
    <row r="8" spans="1:13" ht="12.75">
      <c r="A8" s="19">
        <v>586</v>
      </c>
      <c r="B8" s="19" t="s">
        <v>4</v>
      </c>
      <c r="C8" s="20">
        <v>70074.358</v>
      </c>
      <c r="D8" s="21">
        <f aca="true" t="shared" si="0" ref="D8:D56">F8+H8+J8+L8</f>
        <v>100.00000142705554</v>
      </c>
      <c r="E8" s="20">
        <v>66245.471</v>
      </c>
      <c r="F8" s="21">
        <f aca="true" t="shared" si="1" ref="F8:F56">E8*100/$C8</f>
        <v>94.53596563810119</v>
      </c>
      <c r="G8" s="20">
        <v>33.73</v>
      </c>
      <c r="H8" s="21">
        <f aca="true" t="shared" si="2" ref="H8:H56">G8*100/$C8</f>
        <v>0.048134582981124135</v>
      </c>
      <c r="I8" s="20">
        <v>0</v>
      </c>
      <c r="J8" s="21">
        <f aca="true" t="shared" si="3" ref="J8:J56">I8*100/$C8</f>
        <v>0</v>
      </c>
      <c r="K8" s="20">
        <v>3795.158</v>
      </c>
      <c r="L8" s="21">
        <f aca="true" t="shared" si="4" ref="L8:L56">K8*100/$C8</f>
        <v>5.415901205973232</v>
      </c>
      <c r="M8" s="19" t="s">
        <v>5</v>
      </c>
    </row>
    <row r="9" spans="1:13" ht="12.75">
      <c r="A9" s="19">
        <v>586</v>
      </c>
      <c r="B9" s="19" t="s">
        <v>6</v>
      </c>
      <c r="C9" s="20">
        <v>63772.449</v>
      </c>
      <c r="D9" s="21">
        <f t="shared" si="0"/>
        <v>100.00000156807526</v>
      </c>
      <c r="E9" s="20">
        <v>46795.996</v>
      </c>
      <c r="F9" s="21">
        <f t="shared" si="1"/>
        <v>73.37964392742703</v>
      </c>
      <c r="G9" s="20">
        <v>0</v>
      </c>
      <c r="H9" s="21">
        <f t="shared" si="2"/>
        <v>0</v>
      </c>
      <c r="I9" s="20">
        <v>0</v>
      </c>
      <c r="J9" s="21">
        <f t="shared" si="3"/>
        <v>0</v>
      </c>
      <c r="K9" s="20">
        <v>16976.454</v>
      </c>
      <c r="L9" s="21">
        <f t="shared" si="4"/>
        <v>26.620357640648237</v>
      </c>
      <c r="M9" s="19" t="s">
        <v>81</v>
      </c>
    </row>
    <row r="10" spans="1:13" ht="12.75">
      <c r="A10" s="19">
        <v>586</v>
      </c>
      <c r="B10" s="19" t="s">
        <v>7</v>
      </c>
      <c r="C10" s="20">
        <v>25962.979</v>
      </c>
      <c r="D10" s="21">
        <f t="shared" si="0"/>
        <v>100.00000385163814</v>
      </c>
      <c r="E10" s="20">
        <v>25839.625</v>
      </c>
      <c r="F10" s="21">
        <f t="shared" si="1"/>
        <v>99.5248850295646</v>
      </c>
      <c r="G10" s="20">
        <v>0</v>
      </c>
      <c r="H10" s="21">
        <f t="shared" si="2"/>
        <v>0</v>
      </c>
      <c r="I10" s="20">
        <v>0</v>
      </c>
      <c r="J10" s="21">
        <f t="shared" si="3"/>
        <v>0</v>
      </c>
      <c r="K10" s="20">
        <v>123.355</v>
      </c>
      <c r="L10" s="21">
        <f t="shared" si="4"/>
        <v>0.4751188220735379</v>
      </c>
      <c r="M10" s="19" t="s">
        <v>8</v>
      </c>
    </row>
    <row r="11" spans="1:13" ht="12.75">
      <c r="A11" s="19">
        <v>586</v>
      </c>
      <c r="B11" s="19" t="s">
        <v>9</v>
      </c>
      <c r="C11" s="20">
        <v>28162.817</v>
      </c>
      <c r="D11" s="21">
        <f t="shared" si="0"/>
        <v>100</v>
      </c>
      <c r="E11" s="20">
        <v>19376.034</v>
      </c>
      <c r="F11" s="21">
        <f t="shared" si="1"/>
        <v>68.80005647162356</v>
      </c>
      <c r="G11" s="20">
        <v>0</v>
      </c>
      <c r="H11" s="21">
        <f t="shared" si="2"/>
        <v>0</v>
      </c>
      <c r="I11" s="20">
        <v>0</v>
      </c>
      <c r="J11" s="21">
        <f t="shared" si="3"/>
        <v>0</v>
      </c>
      <c r="K11" s="20">
        <v>8786.783</v>
      </c>
      <c r="L11" s="21">
        <f t="shared" si="4"/>
        <v>31.19994352837644</v>
      </c>
      <c r="M11" s="19" t="s">
        <v>10</v>
      </c>
    </row>
    <row r="12" spans="1:13" ht="12.75">
      <c r="A12" s="19">
        <v>586</v>
      </c>
      <c r="B12" s="19" t="s">
        <v>11</v>
      </c>
      <c r="C12" s="20">
        <v>12916.096</v>
      </c>
      <c r="D12" s="21">
        <f t="shared" si="0"/>
        <v>99.99999999999999</v>
      </c>
      <c r="E12" s="20">
        <v>12916.096</v>
      </c>
      <c r="F12" s="21">
        <f t="shared" si="1"/>
        <v>99.99999999999999</v>
      </c>
      <c r="G12" s="20">
        <v>0</v>
      </c>
      <c r="H12" s="21">
        <f t="shared" si="2"/>
        <v>0</v>
      </c>
      <c r="I12" s="20">
        <v>0</v>
      </c>
      <c r="J12" s="21">
        <f t="shared" si="3"/>
        <v>0</v>
      </c>
      <c r="K12" s="20">
        <v>0</v>
      </c>
      <c r="L12" s="21">
        <f t="shared" si="4"/>
        <v>0</v>
      </c>
      <c r="M12" s="19" t="s">
        <v>82</v>
      </c>
    </row>
    <row r="13" spans="1:13" ht="12.75">
      <c r="A13" s="19">
        <v>586</v>
      </c>
      <c r="B13" s="19" t="s">
        <v>12</v>
      </c>
      <c r="C13" s="20">
        <v>11064.04</v>
      </c>
      <c r="D13" s="21">
        <f t="shared" si="0"/>
        <v>99.99999999999999</v>
      </c>
      <c r="E13" s="20">
        <v>11064.04</v>
      </c>
      <c r="F13" s="21">
        <f t="shared" si="1"/>
        <v>99.99999999999999</v>
      </c>
      <c r="G13" s="20">
        <v>0</v>
      </c>
      <c r="H13" s="21">
        <f t="shared" si="2"/>
        <v>0</v>
      </c>
      <c r="I13" s="20">
        <v>0</v>
      </c>
      <c r="J13" s="21">
        <f t="shared" si="3"/>
        <v>0</v>
      </c>
      <c r="K13" s="20">
        <v>0</v>
      </c>
      <c r="L13" s="21">
        <f t="shared" si="4"/>
        <v>0</v>
      </c>
      <c r="M13" s="19" t="s">
        <v>83</v>
      </c>
    </row>
    <row r="14" spans="1:13" ht="12.75">
      <c r="A14" s="19">
        <v>586</v>
      </c>
      <c r="B14" s="19" t="s">
        <v>13</v>
      </c>
      <c r="C14" s="20">
        <v>14780.36</v>
      </c>
      <c r="D14" s="21">
        <f t="shared" si="0"/>
        <v>100</v>
      </c>
      <c r="E14" s="20">
        <v>8398.913</v>
      </c>
      <c r="F14" s="21">
        <f t="shared" si="1"/>
        <v>56.82482023441919</v>
      </c>
      <c r="G14" s="20">
        <v>39.844</v>
      </c>
      <c r="H14" s="21">
        <f t="shared" si="2"/>
        <v>0.26957394813116864</v>
      </c>
      <c r="I14" s="20">
        <v>0</v>
      </c>
      <c r="J14" s="21">
        <f t="shared" si="3"/>
        <v>0</v>
      </c>
      <c r="K14" s="20">
        <v>6341.603</v>
      </c>
      <c r="L14" s="21">
        <f t="shared" si="4"/>
        <v>42.90560581744965</v>
      </c>
      <c r="M14" s="19" t="s">
        <v>14</v>
      </c>
    </row>
    <row r="15" spans="1:13" ht="12.75">
      <c r="A15" s="19">
        <v>586</v>
      </c>
      <c r="B15" s="19" t="s">
        <v>15</v>
      </c>
      <c r="C15" s="20">
        <v>8397.908</v>
      </c>
      <c r="D15" s="21">
        <f t="shared" si="0"/>
        <v>100</v>
      </c>
      <c r="E15" s="20">
        <v>8397.908</v>
      </c>
      <c r="F15" s="21">
        <f t="shared" si="1"/>
        <v>100</v>
      </c>
      <c r="G15" s="20">
        <v>0</v>
      </c>
      <c r="H15" s="21">
        <f t="shared" si="2"/>
        <v>0</v>
      </c>
      <c r="I15" s="20">
        <v>0</v>
      </c>
      <c r="J15" s="21">
        <f t="shared" si="3"/>
        <v>0</v>
      </c>
      <c r="K15" s="20">
        <v>0</v>
      </c>
      <c r="L15" s="21">
        <f t="shared" si="4"/>
        <v>0</v>
      </c>
      <c r="M15" s="19" t="s">
        <v>84</v>
      </c>
    </row>
    <row r="16" spans="1:13" ht="12.75">
      <c r="A16" s="19">
        <v>586</v>
      </c>
      <c r="B16" s="19" t="s">
        <v>16</v>
      </c>
      <c r="C16" s="20">
        <v>7634.334</v>
      </c>
      <c r="D16" s="21">
        <f t="shared" si="0"/>
        <v>100.00000000000001</v>
      </c>
      <c r="E16" s="20">
        <v>7628.608</v>
      </c>
      <c r="F16" s="21">
        <f t="shared" si="1"/>
        <v>99.92499673186948</v>
      </c>
      <c r="G16" s="20">
        <v>0</v>
      </c>
      <c r="H16" s="21">
        <f t="shared" si="2"/>
        <v>0</v>
      </c>
      <c r="I16" s="20">
        <v>0</v>
      </c>
      <c r="J16" s="21">
        <f t="shared" si="3"/>
        <v>0</v>
      </c>
      <c r="K16" s="20">
        <v>5.726</v>
      </c>
      <c r="L16" s="21">
        <f t="shared" si="4"/>
        <v>0.07500326813052717</v>
      </c>
      <c r="M16" s="19" t="s">
        <v>85</v>
      </c>
    </row>
    <row r="17" spans="1:13" ht="12.75">
      <c r="A17" s="19">
        <v>586</v>
      </c>
      <c r="B17" s="19" t="s">
        <v>17</v>
      </c>
      <c r="C17" s="20">
        <v>8365.806</v>
      </c>
      <c r="D17" s="21">
        <f t="shared" si="0"/>
        <v>100.00001195342087</v>
      </c>
      <c r="E17" s="20">
        <v>7001.141</v>
      </c>
      <c r="F17" s="21">
        <f t="shared" si="1"/>
        <v>83.68758491411347</v>
      </c>
      <c r="G17" s="20">
        <v>849.637</v>
      </c>
      <c r="H17" s="21">
        <f t="shared" si="2"/>
        <v>10.1560686441928</v>
      </c>
      <c r="I17" s="20">
        <v>0.165</v>
      </c>
      <c r="J17" s="21">
        <f t="shared" si="3"/>
        <v>0.001972314442864202</v>
      </c>
      <c r="K17" s="20">
        <v>514.864</v>
      </c>
      <c r="L17" s="21">
        <f t="shared" si="4"/>
        <v>6.154386080671725</v>
      </c>
      <c r="M17" s="19" t="s">
        <v>86</v>
      </c>
    </row>
    <row r="18" spans="1:13" ht="12.75">
      <c r="A18" s="19">
        <v>586</v>
      </c>
      <c r="B18" s="19" t="s">
        <v>18</v>
      </c>
      <c r="C18" s="20">
        <v>7378.733</v>
      </c>
      <c r="D18" s="21">
        <f t="shared" si="0"/>
        <v>100</v>
      </c>
      <c r="E18" s="20">
        <v>6884.093</v>
      </c>
      <c r="F18" s="21">
        <f t="shared" si="1"/>
        <v>93.29641010184268</v>
      </c>
      <c r="G18" s="20">
        <v>0</v>
      </c>
      <c r="H18" s="21">
        <f t="shared" si="2"/>
        <v>0</v>
      </c>
      <c r="I18" s="20">
        <v>0</v>
      </c>
      <c r="J18" s="21">
        <f t="shared" si="3"/>
        <v>0</v>
      </c>
      <c r="K18" s="20">
        <v>494.64</v>
      </c>
      <c r="L18" s="21">
        <f t="shared" si="4"/>
        <v>6.703589898157312</v>
      </c>
      <c r="M18" s="19" t="s">
        <v>19</v>
      </c>
    </row>
    <row r="19" spans="1:13" ht="12.75">
      <c r="A19" s="19">
        <v>586</v>
      </c>
      <c r="B19" s="19" t="s">
        <v>20</v>
      </c>
      <c r="C19" s="20">
        <v>19223.757</v>
      </c>
      <c r="D19" s="21">
        <f t="shared" si="0"/>
        <v>100.00000520189678</v>
      </c>
      <c r="E19" s="20">
        <v>5993.043</v>
      </c>
      <c r="F19" s="21">
        <f t="shared" si="1"/>
        <v>31.17519119701731</v>
      </c>
      <c r="G19" s="20">
        <v>137.155</v>
      </c>
      <c r="H19" s="21">
        <f t="shared" si="2"/>
        <v>0.7134661554450568</v>
      </c>
      <c r="I19" s="20">
        <v>0</v>
      </c>
      <c r="J19" s="21">
        <f t="shared" si="3"/>
        <v>0</v>
      </c>
      <c r="K19" s="20">
        <v>13093.56</v>
      </c>
      <c r="L19" s="21">
        <f t="shared" si="4"/>
        <v>68.11134784943442</v>
      </c>
      <c r="M19" s="19" t="s">
        <v>21</v>
      </c>
    </row>
    <row r="20" spans="1:13" ht="12.75">
      <c r="A20" s="19">
        <v>586</v>
      </c>
      <c r="B20" s="19" t="s">
        <v>22</v>
      </c>
      <c r="C20" s="20">
        <v>6424.328</v>
      </c>
      <c r="D20" s="21">
        <f t="shared" si="0"/>
        <v>100.0000155658304</v>
      </c>
      <c r="E20" s="20">
        <v>5561.783</v>
      </c>
      <c r="F20" s="21">
        <f t="shared" si="1"/>
        <v>86.57377082863765</v>
      </c>
      <c r="G20" s="20">
        <v>29.136</v>
      </c>
      <c r="H20" s="21">
        <f t="shared" si="2"/>
        <v>0.4535260341626392</v>
      </c>
      <c r="I20" s="20">
        <v>0.27</v>
      </c>
      <c r="J20" s="21">
        <f t="shared" si="3"/>
        <v>0.004202774204554935</v>
      </c>
      <c r="K20" s="20">
        <v>833.14</v>
      </c>
      <c r="L20" s="21">
        <f t="shared" si="4"/>
        <v>12.968515928825552</v>
      </c>
      <c r="M20" s="19" t="s">
        <v>87</v>
      </c>
    </row>
    <row r="21" spans="1:13" ht="12.75">
      <c r="A21" s="19">
        <v>586</v>
      </c>
      <c r="B21" s="19" t="s">
        <v>23</v>
      </c>
      <c r="C21" s="20">
        <v>11860.641</v>
      </c>
      <c r="D21" s="21">
        <f t="shared" si="0"/>
        <v>100</v>
      </c>
      <c r="E21" s="20">
        <v>5134.35</v>
      </c>
      <c r="F21" s="21">
        <f t="shared" si="1"/>
        <v>43.28897569701335</v>
      </c>
      <c r="G21" s="20">
        <v>0</v>
      </c>
      <c r="H21" s="21">
        <f t="shared" si="2"/>
        <v>0</v>
      </c>
      <c r="I21" s="20">
        <v>0</v>
      </c>
      <c r="J21" s="21">
        <f t="shared" si="3"/>
        <v>0</v>
      </c>
      <c r="K21" s="20">
        <v>6726.291</v>
      </c>
      <c r="L21" s="21">
        <f t="shared" si="4"/>
        <v>56.71102430298666</v>
      </c>
      <c r="M21" s="19" t="s">
        <v>8</v>
      </c>
    </row>
    <row r="22" spans="1:13" ht="12.75">
      <c r="A22" s="19">
        <v>586</v>
      </c>
      <c r="B22" s="19" t="s">
        <v>24</v>
      </c>
      <c r="C22" s="20">
        <v>5227.681</v>
      </c>
      <c r="D22" s="21">
        <f t="shared" si="0"/>
        <v>100.00001912894075</v>
      </c>
      <c r="E22" s="20">
        <v>4594.774</v>
      </c>
      <c r="F22" s="21">
        <f t="shared" si="1"/>
        <v>87.8931595099242</v>
      </c>
      <c r="G22" s="20">
        <v>0</v>
      </c>
      <c r="H22" s="21">
        <f t="shared" si="2"/>
        <v>0</v>
      </c>
      <c r="I22" s="20">
        <v>0</v>
      </c>
      <c r="J22" s="21">
        <f t="shared" si="3"/>
        <v>0</v>
      </c>
      <c r="K22" s="20">
        <v>632.908</v>
      </c>
      <c r="L22" s="21">
        <f t="shared" si="4"/>
        <v>12.106859619016541</v>
      </c>
      <c r="M22" s="19" t="s">
        <v>25</v>
      </c>
    </row>
    <row r="23" spans="1:13" ht="12.75">
      <c r="A23" s="19">
        <v>586</v>
      </c>
      <c r="B23" s="19" t="s">
        <v>26</v>
      </c>
      <c r="C23" s="20">
        <v>26124.96</v>
      </c>
      <c r="D23" s="21">
        <f t="shared" si="0"/>
        <v>100.00000382775707</v>
      </c>
      <c r="E23" s="20">
        <v>4440.988</v>
      </c>
      <c r="F23" s="21">
        <f t="shared" si="1"/>
        <v>16.999023156399094</v>
      </c>
      <c r="G23" s="20">
        <v>1376.189</v>
      </c>
      <c r="H23" s="21">
        <f t="shared" si="2"/>
        <v>5.267717156313349</v>
      </c>
      <c r="I23" s="20">
        <v>78.679</v>
      </c>
      <c r="J23" s="21">
        <f t="shared" si="3"/>
        <v>0.30116409747613015</v>
      </c>
      <c r="K23" s="20">
        <v>20229.105</v>
      </c>
      <c r="L23" s="21">
        <f t="shared" si="4"/>
        <v>77.4320994175685</v>
      </c>
      <c r="M23" s="19" t="s">
        <v>88</v>
      </c>
    </row>
    <row r="24" spans="1:13" ht="12.75">
      <c r="A24" s="19">
        <v>586</v>
      </c>
      <c r="B24" s="19" t="s">
        <v>27</v>
      </c>
      <c r="C24" s="20">
        <v>9961.029</v>
      </c>
      <c r="D24" s="21">
        <f t="shared" si="0"/>
        <v>100</v>
      </c>
      <c r="E24" s="20">
        <v>4333.069</v>
      </c>
      <c r="F24" s="21">
        <f t="shared" si="1"/>
        <v>43.50021468665536</v>
      </c>
      <c r="G24" s="20">
        <v>5088.775</v>
      </c>
      <c r="H24" s="21">
        <f t="shared" si="2"/>
        <v>51.0868405262147</v>
      </c>
      <c r="I24" s="20">
        <v>0.01</v>
      </c>
      <c r="J24" s="21">
        <f t="shared" si="3"/>
        <v>0.00010039123468067404</v>
      </c>
      <c r="K24" s="20">
        <v>539.175</v>
      </c>
      <c r="L24" s="21">
        <f t="shared" si="4"/>
        <v>5.412844395895243</v>
      </c>
      <c r="M24" s="19" t="s">
        <v>89</v>
      </c>
    </row>
    <row r="25" spans="1:13" ht="12.75">
      <c r="A25" s="19">
        <v>586</v>
      </c>
      <c r="B25" s="19" t="s">
        <v>28</v>
      </c>
      <c r="C25" s="20">
        <v>3728.761</v>
      </c>
      <c r="D25" s="21">
        <f t="shared" si="0"/>
        <v>100</v>
      </c>
      <c r="E25" s="20">
        <v>3728.761</v>
      </c>
      <c r="F25" s="21">
        <f t="shared" si="1"/>
        <v>100</v>
      </c>
      <c r="G25" s="20">
        <v>0</v>
      </c>
      <c r="H25" s="21">
        <f t="shared" si="2"/>
        <v>0</v>
      </c>
      <c r="I25" s="20">
        <v>0</v>
      </c>
      <c r="J25" s="21">
        <f t="shared" si="3"/>
        <v>0</v>
      </c>
      <c r="K25" s="20">
        <v>0</v>
      </c>
      <c r="L25" s="21">
        <f t="shared" si="4"/>
        <v>0</v>
      </c>
      <c r="M25" s="19" t="s">
        <v>90</v>
      </c>
    </row>
    <row r="26" spans="1:13" ht="12.75">
      <c r="A26" s="19">
        <v>586</v>
      </c>
      <c r="B26" s="19" t="s">
        <v>29</v>
      </c>
      <c r="C26" s="20">
        <v>11360.078</v>
      </c>
      <c r="D26" s="21">
        <f t="shared" si="0"/>
        <v>100</v>
      </c>
      <c r="E26" s="20">
        <v>3449.269</v>
      </c>
      <c r="F26" s="21">
        <f t="shared" si="1"/>
        <v>30.36307497184438</v>
      </c>
      <c r="G26" s="20">
        <v>2436.957</v>
      </c>
      <c r="H26" s="21">
        <f t="shared" si="2"/>
        <v>21.451938974362676</v>
      </c>
      <c r="I26" s="20">
        <v>21.44</v>
      </c>
      <c r="J26" s="21">
        <f t="shared" si="3"/>
        <v>0.1887310985012603</v>
      </c>
      <c r="K26" s="20">
        <v>5452.412</v>
      </c>
      <c r="L26" s="21">
        <f t="shared" si="4"/>
        <v>47.99625495529169</v>
      </c>
      <c r="M26" s="19" t="s">
        <v>30</v>
      </c>
    </row>
    <row r="27" spans="1:13" ht="12.75">
      <c r="A27" s="19">
        <v>586</v>
      </c>
      <c r="B27" s="19" t="s">
        <v>31</v>
      </c>
      <c r="C27" s="20">
        <v>5683.551</v>
      </c>
      <c r="D27" s="21">
        <f t="shared" si="0"/>
        <v>100.00001759463406</v>
      </c>
      <c r="E27" s="20">
        <v>3407.42</v>
      </c>
      <c r="F27" s="21">
        <f t="shared" si="1"/>
        <v>59.95230798491999</v>
      </c>
      <c r="G27" s="20">
        <v>43.723</v>
      </c>
      <c r="H27" s="21">
        <f t="shared" si="2"/>
        <v>0.7692901849565527</v>
      </c>
      <c r="I27" s="20">
        <v>0</v>
      </c>
      <c r="J27" s="21">
        <f t="shared" si="3"/>
        <v>0</v>
      </c>
      <c r="K27" s="20">
        <v>2232.409</v>
      </c>
      <c r="L27" s="21">
        <f t="shared" si="4"/>
        <v>39.278419424757516</v>
      </c>
      <c r="M27" s="19" t="s">
        <v>91</v>
      </c>
    </row>
    <row r="28" spans="1:13" ht="12.75">
      <c r="A28" s="19">
        <v>586</v>
      </c>
      <c r="B28" s="19" t="s">
        <v>32</v>
      </c>
      <c r="C28" s="20">
        <v>5404.161</v>
      </c>
      <c r="D28" s="21">
        <f t="shared" si="0"/>
        <v>100</v>
      </c>
      <c r="E28" s="20">
        <v>2809.911</v>
      </c>
      <c r="F28" s="21">
        <f t="shared" si="1"/>
        <v>51.99532360342336</v>
      </c>
      <c r="G28" s="20">
        <v>0</v>
      </c>
      <c r="H28" s="21">
        <f t="shared" si="2"/>
        <v>0</v>
      </c>
      <c r="I28" s="20">
        <v>0</v>
      </c>
      <c r="J28" s="21">
        <f t="shared" si="3"/>
        <v>0</v>
      </c>
      <c r="K28" s="20">
        <v>2594.25</v>
      </c>
      <c r="L28" s="21">
        <f t="shared" si="4"/>
        <v>48.004676396576635</v>
      </c>
      <c r="M28" s="19" t="s">
        <v>33</v>
      </c>
    </row>
    <row r="29" spans="1:13" ht="12.75">
      <c r="A29" s="19">
        <v>586</v>
      </c>
      <c r="B29" s="19" t="s">
        <v>34</v>
      </c>
      <c r="C29" s="20">
        <v>2929.644</v>
      </c>
      <c r="D29" s="21">
        <f t="shared" si="0"/>
        <v>100</v>
      </c>
      <c r="E29" s="20">
        <v>2789.935</v>
      </c>
      <c r="F29" s="21">
        <f t="shared" si="1"/>
        <v>95.23119532612154</v>
      </c>
      <c r="G29" s="20">
        <v>0</v>
      </c>
      <c r="H29" s="21">
        <f t="shared" si="2"/>
        <v>0</v>
      </c>
      <c r="I29" s="20">
        <v>0</v>
      </c>
      <c r="J29" s="21">
        <f t="shared" si="3"/>
        <v>0</v>
      </c>
      <c r="K29" s="20">
        <v>139.709</v>
      </c>
      <c r="L29" s="21">
        <f t="shared" si="4"/>
        <v>4.768804673878464</v>
      </c>
      <c r="M29" s="19" t="s">
        <v>92</v>
      </c>
    </row>
    <row r="30" spans="1:13" ht="12.75">
      <c r="A30" s="19">
        <v>586</v>
      </c>
      <c r="B30" s="19" t="s">
        <v>35</v>
      </c>
      <c r="C30" s="20">
        <v>3527.415</v>
      </c>
      <c r="D30" s="21">
        <f t="shared" si="0"/>
        <v>100</v>
      </c>
      <c r="E30" s="20">
        <v>2562.367</v>
      </c>
      <c r="F30" s="21">
        <f t="shared" si="1"/>
        <v>72.64149525927627</v>
      </c>
      <c r="G30" s="20">
        <v>0</v>
      </c>
      <c r="H30" s="21">
        <f t="shared" si="2"/>
        <v>0</v>
      </c>
      <c r="I30" s="20">
        <v>0</v>
      </c>
      <c r="J30" s="21">
        <f t="shared" si="3"/>
        <v>0</v>
      </c>
      <c r="K30" s="20">
        <v>965.048</v>
      </c>
      <c r="L30" s="21">
        <f t="shared" si="4"/>
        <v>27.35850474072373</v>
      </c>
      <c r="M30" s="19" t="s">
        <v>93</v>
      </c>
    </row>
    <row r="31" spans="1:13" ht="12.75">
      <c r="A31" s="19">
        <v>586</v>
      </c>
      <c r="B31" s="19" t="s">
        <v>36</v>
      </c>
      <c r="C31" s="20">
        <v>2493.837</v>
      </c>
      <c r="D31" s="21">
        <f t="shared" si="0"/>
        <v>100</v>
      </c>
      <c r="E31" s="20">
        <v>2488.091</v>
      </c>
      <c r="F31" s="21">
        <f t="shared" si="1"/>
        <v>99.76959199819395</v>
      </c>
      <c r="G31" s="20">
        <v>0</v>
      </c>
      <c r="H31" s="21">
        <f t="shared" si="2"/>
        <v>0</v>
      </c>
      <c r="I31" s="20">
        <v>0</v>
      </c>
      <c r="J31" s="21">
        <f t="shared" si="3"/>
        <v>0</v>
      </c>
      <c r="K31" s="20">
        <v>5.746</v>
      </c>
      <c r="L31" s="21">
        <f t="shared" si="4"/>
        <v>0.23040800180605228</v>
      </c>
      <c r="M31" s="19" t="s">
        <v>94</v>
      </c>
    </row>
    <row r="32" spans="1:13" ht="12.75">
      <c r="A32" s="19">
        <v>586</v>
      </c>
      <c r="B32" s="19" t="s">
        <v>37</v>
      </c>
      <c r="C32" s="20">
        <v>2442.548</v>
      </c>
      <c r="D32" s="21">
        <f t="shared" si="0"/>
        <v>99.99999999999999</v>
      </c>
      <c r="E32" s="20">
        <v>2429.249</v>
      </c>
      <c r="F32" s="21">
        <f t="shared" si="1"/>
        <v>99.45552758840358</v>
      </c>
      <c r="G32" s="20">
        <v>11.649</v>
      </c>
      <c r="H32" s="21">
        <f t="shared" si="2"/>
        <v>0.4769200032097629</v>
      </c>
      <c r="I32" s="20">
        <v>0</v>
      </c>
      <c r="J32" s="21">
        <f t="shared" si="3"/>
        <v>0</v>
      </c>
      <c r="K32" s="20">
        <v>1.65</v>
      </c>
      <c r="L32" s="21">
        <f t="shared" si="4"/>
        <v>0.06755240838665198</v>
      </c>
      <c r="M32" s="19" t="s">
        <v>85</v>
      </c>
    </row>
    <row r="33" spans="1:13" ht="12.75">
      <c r="A33" s="19">
        <v>586</v>
      </c>
      <c r="B33" s="19" t="s">
        <v>38</v>
      </c>
      <c r="C33" s="20">
        <v>3362.889</v>
      </c>
      <c r="D33" s="21">
        <f t="shared" si="0"/>
        <v>100.00002973633681</v>
      </c>
      <c r="E33" s="20">
        <v>2416.838</v>
      </c>
      <c r="F33" s="21">
        <f t="shared" si="1"/>
        <v>71.8679088129284</v>
      </c>
      <c r="G33" s="20">
        <v>0</v>
      </c>
      <c r="H33" s="21">
        <f t="shared" si="2"/>
        <v>0</v>
      </c>
      <c r="I33" s="20">
        <v>0</v>
      </c>
      <c r="J33" s="21">
        <f t="shared" si="3"/>
        <v>0</v>
      </c>
      <c r="K33" s="20">
        <v>946.052</v>
      </c>
      <c r="L33" s="21">
        <f t="shared" si="4"/>
        <v>28.13212092340841</v>
      </c>
      <c r="M33" s="19" t="s">
        <v>95</v>
      </c>
    </row>
    <row r="34" spans="1:13" ht="12.75">
      <c r="A34" s="19">
        <v>586</v>
      </c>
      <c r="B34" s="19" t="s">
        <v>39</v>
      </c>
      <c r="C34" s="20">
        <v>2323.128</v>
      </c>
      <c r="D34" s="21">
        <f t="shared" si="0"/>
        <v>100</v>
      </c>
      <c r="E34" s="20">
        <v>2323.128</v>
      </c>
      <c r="F34" s="21">
        <f t="shared" si="1"/>
        <v>100</v>
      </c>
      <c r="G34" s="20">
        <v>0</v>
      </c>
      <c r="H34" s="21">
        <f t="shared" si="2"/>
        <v>0</v>
      </c>
      <c r="I34" s="20">
        <v>0</v>
      </c>
      <c r="J34" s="21">
        <f t="shared" si="3"/>
        <v>0</v>
      </c>
      <c r="K34" s="20">
        <v>0</v>
      </c>
      <c r="L34" s="21">
        <f t="shared" si="4"/>
        <v>0</v>
      </c>
      <c r="M34" s="19" t="s">
        <v>40</v>
      </c>
    </row>
    <row r="35" spans="1:13" ht="12.75">
      <c r="A35" s="19">
        <v>586</v>
      </c>
      <c r="B35" s="19" t="s">
        <v>41</v>
      </c>
      <c r="C35" s="20">
        <v>5103.338</v>
      </c>
      <c r="D35" s="21">
        <f t="shared" si="0"/>
        <v>100.00001959501802</v>
      </c>
      <c r="E35" s="20">
        <v>2122.173</v>
      </c>
      <c r="F35" s="21">
        <f t="shared" si="1"/>
        <v>41.58401814655427</v>
      </c>
      <c r="G35" s="20">
        <v>0</v>
      </c>
      <c r="H35" s="21">
        <f t="shared" si="2"/>
        <v>0</v>
      </c>
      <c r="I35" s="20">
        <v>0</v>
      </c>
      <c r="J35" s="21">
        <f t="shared" si="3"/>
        <v>0</v>
      </c>
      <c r="K35" s="20">
        <v>2981.166</v>
      </c>
      <c r="L35" s="21">
        <f t="shared" si="4"/>
        <v>58.41600144846374</v>
      </c>
      <c r="M35" s="19" t="s">
        <v>42</v>
      </c>
    </row>
    <row r="36" spans="1:13" ht="12.75">
      <c r="A36" s="19">
        <v>586</v>
      </c>
      <c r="B36" s="19" t="s">
        <v>43</v>
      </c>
      <c r="C36" s="20">
        <v>2556.615</v>
      </c>
      <c r="D36" s="21">
        <f t="shared" si="0"/>
        <v>100.00003911421939</v>
      </c>
      <c r="E36" s="20">
        <v>2067.463</v>
      </c>
      <c r="F36" s="21">
        <f t="shared" si="1"/>
        <v>80.8672013580457</v>
      </c>
      <c r="G36" s="20">
        <v>170.478</v>
      </c>
      <c r="H36" s="21">
        <f t="shared" si="2"/>
        <v>6.668113892784014</v>
      </c>
      <c r="I36" s="20">
        <v>0</v>
      </c>
      <c r="J36" s="21">
        <f t="shared" si="3"/>
        <v>0</v>
      </c>
      <c r="K36" s="20">
        <v>318.675</v>
      </c>
      <c r="L36" s="21">
        <f t="shared" si="4"/>
        <v>12.464723863389679</v>
      </c>
      <c r="M36" s="19" t="s">
        <v>96</v>
      </c>
    </row>
    <row r="37" spans="1:13" ht="12.75">
      <c r="A37" s="19">
        <v>586</v>
      </c>
      <c r="B37" s="19" t="s">
        <v>44</v>
      </c>
      <c r="C37" s="20">
        <v>2016.05</v>
      </c>
      <c r="D37" s="21">
        <f t="shared" si="0"/>
        <v>100</v>
      </c>
      <c r="E37" s="20">
        <v>1824.624</v>
      </c>
      <c r="F37" s="21">
        <f t="shared" si="1"/>
        <v>90.50489819200912</v>
      </c>
      <c r="G37" s="20">
        <v>0</v>
      </c>
      <c r="H37" s="21">
        <f t="shared" si="2"/>
        <v>0</v>
      </c>
      <c r="I37" s="20">
        <v>0</v>
      </c>
      <c r="J37" s="21">
        <f t="shared" si="3"/>
        <v>0</v>
      </c>
      <c r="K37" s="20">
        <v>191.426</v>
      </c>
      <c r="L37" s="21">
        <f t="shared" si="4"/>
        <v>9.495101807990872</v>
      </c>
      <c r="M37" s="19" t="s">
        <v>97</v>
      </c>
    </row>
    <row r="38" spans="1:13" ht="12.75">
      <c r="A38" s="19">
        <v>586</v>
      </c>
      <c r="B38" s="19" t="s">
        <v>45</v>
      </c>
      <c r="C38" s="20">
        <v>1777.56</v>
      </c>
      <c r="D38" s="21">
        <f t="shared" si="0"/>
        <v>100</v>
      </c>
      <c r="E38" s="20">
        <v>1777.56</v>
      </c>
      <c r="F38" s="21">
        <f t="shared" si="1"/>
        <v>100</v>
      </c>
      <c r="G38" s="20">
        <v>0</v>
      </c>
      <c r="H38" s="21">
        <f t="shared" si="2"/>
        <v>0</v>
      </c>
      <c r="I38" s="20">
        <v>0</v>
      </c>
      <c r="J38" s="21">
        <f t="shared" si="3"/>
        <v>0</v>
      </c>
      <c r="K38" s="20">
        <v>0</v>
      </c>
      <c r="L38" s="21">
        <f t="shared" si="4"/>
        <v>0</v>
      </c>
      <c r="M38" s="19" t="s">
        <v>46</v>
      </c>
    </row>
    <row r="39" spans="1:13" ht="12.75">
      <c r="A39" s="19">
        <v>586</v>
      </c>
      <c r="B39" s="19" t="s">
        <v>47</v>
      </c>
      <c r="C39" s="20">
        <v>1702.984</v>
      </c>
      <c r="D39" s="21">
        <f t="shared" si="0"/>
        <v>100</v>
      </c>
      <c r="E39" s="20">
        <v>1702.984</v>
      </c>
      <c r="F39" s="21">
        <f t="shared" si="1"/>
        <v>100</v>
      </c>
      <c r="G39" s="20">
        <v>0</v>
      </c>
      <c r="H39" s="21">
        <f t="shared" si="2"/>
        <v>0</v>
      </c>
      <c r="I39" s="20">
        <v>0</v>
      </c>
      <c r="J39" s="21">
        <f t="shared" si="3"/>
        <v>0</v>
      </c>
      <c r="K39" s="20">
        <v>0</v>
      </c>
      <c r="L39" s="21">
        <f t="shared" si="4"/>
        <v>0</v>
      </c>
      <c r="M39" s="19" t="s">
        <v>98</v>
      </c>
    </row>
    <row r="40" spans="1:13" ht="12.75">
      <c r="A40" s="19">
        <v>586</v>
      </c>
      <c r="B40" s="19" t="s">
        <v>48</v>
      </c>
      <c r="C40" s="20">
        <v>2123.769</v>
      </c>
      <c r="D40" s="21">
        <f t="shared" si="0"/>
        <v>100.00000000000001</v>
      </c>
      <c r="E40" s="20">
        <v>1523.764</v>
      </c>
      <c r="F40" s="21">
        <f t="shared" si="1"/>
        <v>71.74810443131999</v>
      </c>
      <c r="G40" s="20">
        <v>416.405</v>
      </c>
      <c r="H40" s="21">
        <f t="shared" si="2"/>
        <v>19.60688756639729</v>
      </c>
      <c r="I40" s="20">
        <v>0</v>
      </c>
      <c r="J40" s="21">
        <f t="shared" si="3"/>
        <v>0</v>
      </c>
      <c r="K40" s="20">
        <v>183.6</v>
      </c>
      <c r="L40" s="21">
        <f t="shared" si="4"/>
        <v>8.645008002282735</v>
      </c>
      <c r="M40" s="19" t="s">
        <v>49</v>
      </c>
    </row>
    <row r="41" spans="1:13" ht="12.75">
      <c r="A41" s="19">
        <v>586</v>
      </c>
      <c r="B41" s="19" t="s">
        <v>50</v>
      </c>
      <c r="C41" s="20">
        <v>2393.028</v>
      </c>
      <c r="D41" s="21">
        <f t="shared" si="0"/>
        <v>100.00000000000001</v>
      </c>
      <c r="E41" s="20">
        <v>1510.178</v>
      </c>
      <c r="F41" s="21">
        <f t="shared" si="1"/>
        <v>63.10741036043039</v>
      </c>
      <c r="G41" s="20">
        <v>882.85</v>
      </c>
      <c r="H41" s="21">
        <f t="shared" si="2"/>
        <v>36.89258963956962</v>
      </c>
      <c r="I41" s="20">
        <v>0</v>
      </c>
      <c r="J41" s="21">
        <f t="shared" si="3"/>
        <v>0</v>
      </c>
      <c r="K41" s="20">
        <v>0</v>
      </c>
      <c r="L41" s="21">
        <f t="shared" si="4"/>
        <v>0</v>
      </c>
      <c r="M41" s="19" t="s">
        <v>99</v>
      </c>
    </row>
    <row r="42" spans="1:13" ht="12.75">
      <c r="A42" s="19">
        <v>586</v>
      </c>
      <c r="B42" s="19" t="s">
        <v>51</v>
      </c>
      <c r="C42" s="20">
        <v>1451.055</v>
      </c>
      <c r="D42" s="21">
        <f t="shared" si="0"/>
        <v>99.99999999999999</v>
      </c>
      <c r="E42" s="20">
        <v>1405.335</v>
      </c>
      <c r="F42" s="21">
        <f t="shared" si="1"/>
        <v>96.84918903832039</v>
      </c>
      <c r="G42" s="20">
        <v>0.612</v>
      </c>
      <c r="H42" s="21">
        <f t="shared" si="2"/>
        <v>0.042176209723270304</v>
      </c>
      <c r="I42" s="20">
        <v>0</v>
      </c>
      <c r="J42" s="21">
        <f t="shared" si="3"/>
        <v>0</v>
      </c>
      <c r="K42" s="20">
        <v>45.108</v>
      </c>
      <c r="L42" s="21">
        <f t="shared" si="4"/>
        <v>3.1086347519563344</v>
      </c>
      <c r="M42" s="19" t="s">
        <v>100</v>
      </c>
    </row>
    <row r="43" spans="1:13" ht="12.75">
      <c r="A43" s="19">
        <v>586</v>
      </c>
      <c r="B43" s="19" t="s">
        <v>52</v>
      </c>
      <c r="C43" s="20">
        <v>1255.281</v>
      </c>
      <c r="D43" s="21">
        <f t="shared" si="0"/>
        <v>100</v>
      </c>
      <c r="E43" s="20">
        <v>1255.281</v>
      </c>
      <c r="F43" s="21">
        <f t="shared" si="1"/>
        <v>100</v>
      </c>
      <c r="G43" s="20">
        <v>0</v>
      </c>
      <c r="H43" s="21">
        <f t="shared" si="2"/>
        <v>0</v>
      </c>
      <c r="I43" s="20">
        <v>0</v>
      </c>
      <c r="J43" s="21">
        <f t="shared" si="3"/>
        <v>0</v>
      </c>
      <c r="K43" s="20">
        <v>0</v>
      </c>
      <c r="L43" s="21">
        <f t="shared" si="4"/>
        <v>0</v>
      </c>
      <c r="M43" s="19" t="s">
        <v>53</v>
      </c>
    </row>
    <row r="44" spans="1:13" ht="12.75">
      <c r="A44" s="19">
        <v>586</v>
      </c>
      <c r="B44" s="19" t="s">
        <v>54</v>
      </c>
      <c r="C44" s="20">
        <v>1229.996</v>
      </c>
      <c r="D44" s="21">
        <f t="shared" si="0"/>
        <v>100</v>
      </c>
      <c r="E44" s="20">
        <v>1229.996</v>
      </c>
      <c r="F44" s="21">
        <f t="shared" si="1"/>
        <v>100</v>
      </c>
      <c r="G44" s="20">
        <v>0</v>
      </c>
      <c r="H44" s="21">
        <f t="shared" si="2"/>
        <v>0</v>
      </c>
      <c r="I44" s="20">
        <v>0</v>
      </c>
      <c r="J44" s="21">
        <f t="shared" si="3"/>
        <v>0</v>
      </c>
      <c r="K44" s="20">
        <v>0</v>
      </c>
      <c r="L44" s="21">
        <f t="shared" si="4"/>
        <v>0</v>
      </c>
      <c r="M44" s="19" t="s">
        <v>101</v>
      </c>
    </row>
    <row r="45" spans="1:13" ht="12.75">
      <c r="A45" s="19">
        <v>586</v>
      </c>
      <c r="B45" s="19" t="s">
        <v>55</v>
      </c>
      <c r="C45" s="20">
        <v>1264.394</v>
      </c>
      <c r="D45" s="21">
        <f t="shared" si="0"/>
        <v>100</v>
      </c>
      <c r="E45" s="20">
        <v>1220.434</v>
      </c>
      <c r="F45" s="21">
        <f t="shared" si="1"/>
        <v>96.5232356369929</v>
      </c>
      <c r="G45" s="20">
        <v>0</v>
      </c>
      <c r="H45" s="21">
        <f t="shared" si="2"/>
        <v>0</v>
      </c>
      <c r="I45" s="20">
        <v>0</v>
      </c>
      <c r="J45" s="21">
        <f t="shared" si="3"/>
        <v>0</v>
      </c>
      <c r="K45" s="20">
        <v>43.96</v>
      </c>
      <c r="L45" s="21">
        <f t="shared" si="4"/>
        <v>3.4767643630071006</v>
      </c>
      <c r="M45" s="19" t="s">
        <v>102</v>
      </c>
    </row>
    <row r="46" spans="1:13" ht="12.75">
      <c r="A46" s="19">
        <v>586</v>
      </c>
      <c r="B46" s="19" t="s">
        <v>56</v>
      </c>
      <c r="C46" s="20">
        <v>1145.64</v>
      </c>
      <c r="D46" s="21">
        <f t="shared" si="0"/>
        <v>100</v>
      </c>
      <c r="E46" s="20">
        <v>1145.64</v>
      </c>
      <c r="F46" s="21">
        <f t="shared" si="1"/>
        <v>100</v>
      </c>
      <c r="G46" s="20">
        <v>0</v>
      </c>
      <c r="H46" s="21">
        <f t="shared" si="2"/>
        <v>0</v>
      </c>
      <c r="I46" s="20">
        <v>0</v>
      </c>
      <c r="J46" s="21">
        <f t="shared" si="3"/>
        <v>0</v>
      </c>
      <c r="K46" s="20">
        <v>0</v>
      </c>
      <c r="L46" s="21">
        <f t="shared" si="4"/>
        <v>0</v>
      </c>
      <c r="M46" s="19" t="s">
        <v>57</v>
      </c>
    </row>
    <row r="47" spans="1:13" ht="12.75">
      <c r="A47" s="19">
        <v>586</v>
      </c>
      <c r="B47" s="19" t="s">
        <v>58</v>
      </c>
      <c r="C47" s="20">
        <v>1123.899</v>
      </c>
      <c r="D47" s="21">
        <f t="shared" si="0"/>
        <v>100</v>
      </c>
      <c r="E47" s="20">
        <v>1123.899</v>
      </c>
      <c r="F47" s="21">
        <f t="shared" si="1"/>
        <v>100</v>
      </c>
      <c r="G47" s="20">
        <v>0</v>
      </c>
      <c r="H47" s="21">
        <f t="shared" si="2"/>
        <v>0</v>
      </c>
      <c r="I47" s="20">
        <v>0</v>
      </c>
      <c r="J47" s="21">
        <f t="shared" si="3"/>
        <v>0</v>
      </c>
      <c r="K47" s="20">
        <v>0</v>
      </c>
      <c r="L47" s="21">
        <f t="shared" si="4"/>
        <v>0</v>
      </c>
      <c r="M47" s="19" t="s">
        <v>103</v>
      </c>
    </row>
    <row r="48" spans="1:13" ht="12.75">
      <c r="A48" s="19">
        <v>586</v>
      </c>
      <c r="B48" s="19" t="s">
        <v>59</v>
      </c>
      <c r="C48" s="20">
        <v>1084.95</v>
      </c>
      <c r="D48" s="21">
        <f t="shared" si="0"/>
        <v>100</v>
      </c>
      <c r="E48" s="20">
        <v>1084.95</v>
      </c>
      <c r="F48" s="21">
        <f t="shared" si="1"/>
        <v>100</v>
      </c>
      <c r="G48" s="20">
        <v>0</v>
      </c>
      <c r="H48" s="21">
        <f t="shared" si="2"/>
        <v>0</v>
      </c>
      <c r="I48" s="20">
        <v>0</v>
      </c>
      <c r="J48" s="21">
        <f t="shared" si="3"/>
        <v>0</v>
      </c>
      <c r="K48" s="20">
        <v>0</v>
      </c>
      <c r="L48" s="21">
        <f t="shared" si="4"/>
        <v>0</v>
      </c>
      <c r="M48" s="19" t="s">
        <v>104</v>
      </c>
    </row>
    <row r="49" spans="1:13" ht="12.75">
      <c r="A49" s="19">
        <v>586</v>
      </c>
      <c r="B49" s="19" t="s">
        <v>60</v>
      </c>
      <c r="C49" s="20">
        <v>1188.214</v>
      </c>
      <c r="D49" s="21">
        <f t="shared" si="0"/>
        <v>100.00000000000001</v>
      </c>
      <c r="E49" s="20">
        <v>1016.714</v>
      </c>
      <c r="F49" s="21">
        <f t="shared" si="1"/>
        <v>85.56657302472452</v>
      </c>
      <c r="G49" s="20">
        <v>0</v>
      </c>
      <c r="H49" s="21">
        <f t="shared" si="2"/>
        <v>0</v>
      </c>
      <c r="I49" s="20">
        <v>0</v>
      </c>
      <c r="J49" s="21">
        <f t="shared" si="3"/>
        <v>0</v>
      </c>
      <c r="K49" s="20">
        <v>171.5</v>
      </c>
      <c r="L49" s="21">
        <f t="shared" si="4"/>
        <v>14.433426975275498</v>
      </c>
      <c r="M49" s="19" t="s">
        <v>85</v>
      </c>
    </row>
    <row r="50" spans="1:13" ht="12.75">
      <c r="A50" s="19">
        <v>586</v>
      </c>
      <c r="B50" s="19" t="s">
        <v>61</v>
      </c>
      <c r="C50" s="20">
        <v>1006.212</v>
      </c>
      <c r="D50" s="21">
        <f t="shared" si="0"/>
        <v>100</v>
      </c>
      <c r="E50" s="20">
        <v>1006.212</v>
      </c>
      <c r="F50" s="21">
        <f t="shared" si="1"/>
        <v>100</v>
      </c>
      <c r="G50" s="20">
        <v>0</v>
      </c>
      <c r="H50" s="21">
        <f t="shared" si="2"/>
        <v>0</v>
      </c>
      <c r="I50" s="20">
        <v>0</v>
      </c>
      <c r="J50" s="21">
        <f t="shared" si="3"/>
        <v>0</v>
      </c>
      <c r="K50" s="20">
        <v>0</v>
      </c>
      <c r="L50" s="21">
        <f t="shared" si="4"/>
        <v>0</v>
      </c>
      <c r="M50" s="19" t="s">
        <v>105</v>
      </c>
    </row>
    <row r="51" spans="1:13" ht="12.75">
      <c r="A51" s="19">
        <v>586</v>
      </c>
      <c r="B51" s="19" t="s">
        <v>62</v>
      </c>
      <c r="C51" s="20">
        <v>1057.782</v>
      </c>
      <c r="D51" s="21">
        <f t="shared" si="0"/>
        <v>100.00000000000001</v>
      </c>
      <c r="E51" s="20">
        <v>992.685</v>
      </c>
      <c r="F51" s="21">
        <f t="shared" si="1"/>
        <v>93.8458964134387</v>
      </c>
      <c r="G51" s="20">
        <v>0</v>
      </c>
      <c r="H51" s="21">
        <f t="shared" si="2"/>
        <v>0</v>
      </c>
      <c r="I51" s="20">
        <v>0</v>
      </c>
      <c r="J51" s="21">
        <f t="shared" si="3"/>
        <v>0</v>
      </c>
      <c r="K51" s="20">
        <v>65.097</v>
      </c>
      <c r="L51" s="21">
        <f t="shared" si="4"/>
        <v>6.154103586561314</v>
      </c>
      <c r="M51" s="19" t="s">
        <v>106</v>
      </c>
    </row>
    <row r="52" spans="1:13" ht="12.75">
      <c r="A52" s="19">
        <v>586</v>
      </c>
      <c r="B52" s="19" t="s">
        <v>63</v>
      </c>
      <c r="C52" s="20">
        <v>956.308</v>
      </c>
      <c r="D52" s="21">
        <f t="shared" si="0"/>
        <v>100</v>
      </c>
      <c r="E52" s="20">
        <v>956.308</v>
      </c>
      <c r="F52" s="21">
        <f t="shared" si="1"/>
        <v>100</v>
      </c>
      <c r="G52" s="20">
        <v>0</v>
      </c>
      <c r="H52" s="21">
        <f t="shared" si="2"/>
        <v>0</v>
      </c>
      <c r="I52" s="20">
        <v>0</v>
      </c>
      <c r="J52" s="21">
        <f t="shared" si="3"/>
        <v>0</v>
      </c>
      <c r="K52" s="20">
        <v>0</v>
      </c>
      <c r="L52" s="21">
        <f t="shared" si="4"/>
        <v>0</v>
      </c>
      <c r="M52" s="19" t="s">
        <v>107</v>
      </c>
    </row>
    <row r="53" spans="1:13" ht="12.75">
      <c r="A53" s="19">
        <v>586</v>
      </c>
      <c r="B53" s="19" t="s">
        <v>64</v>
      </c>
      <c r="C53" s="20">
        <v>876.263</v>
      </c>
      <c r="D53" s="21">
        <f t="shared" si="0"/>
        <v>100</v>
      </c>
      <c r="E53" s="20">
        <v>876.263</v>
      </c>
      <c r="F53" s="21">
        <f t="shared" si="1"/>
        <v>100</v>
      </c>
      <c r="G53" s="20">
        <v>0</v>
      </c>
      <c r="H53" s="21">
        <f t="shared" si="2"/>
        <v>0</v>
      </c>
      <c r="I53" s="20">
        <v>0</v>
      </c>
      <c r="J53" s="21">
        <f t="shared" si="3"/>
        <v>0</v>
      </c>
      <c r="K53" s="20">
        <v>0</v>
      </c>
      <c r="L53" s="21">
        <f t="shared" si="4"/>
        <v>0</v>
      </c>
      <c r="M53" s="19" t="s">
        <v>108</v>
      </c>
    </row>
    <row r="54" spans="1:13" ht="12.75">
      <c r="A54" s="19">
        <v>586</v>
      </c>
      <c r="B54" s="19" t="s">
        <v>65</v>
      </c>
      <c r="C54" s="20">
        <v>1216.073</v>
      </c>
      <c r="D54" s="21">
        <f t="shared" si="0"/>
        <v>100</v>
      </c>
      <c r="E54" s="20">
        <v>829.275</v>
      </c>
      <c r="F54" s="21">
        <f t="shared" si="1"/>
        <v>68.19286342185049</v>
      </c>
      <c r="G54" s="20">
        <v>0</v>
      </c>
      <c r="H54" s="21">
        <f t="shared" si="2"/>
        <v>0</v>
      </c>
      <c r="I54" s="20">
        <v>0</v>
      </c>
      <c r="J54" s="21">
        <f t="shared" si="3"/>
        <v>0</v>
      </c>
      <c r="K54" s="20">
        <v>386.798</v>
      </c>
      <c r="L54" s="21">
        <f t="shared" si="4"/>
        <v>31.807136578149503</v>
      </c>
      <c r="M54" s="19" t="s">
        <v>109</v>
      </c>
    </row>
    <row r="55" spans="1:13" ht="12.75">
      <c r="A55" s="19">
        <v>586</v>
      </c>
      <c r="B55" s="19" t="s">
        <v>66</v>
      </c>
      <c r="C55" s="20">
        <v>809</v>
      </c>
      <c r="D55" s="21">
        <f t="shared" si="0"/>
        <v>100.03733003708281</v>
      </c>
      <c r="E55" s="20">
        <v>809.302</v>
      </c>
      <c r="F55" s="21">
        <f t="shared" si="1"/>
        <v>100.03733003708281</v>
      </c>
      <c r="G55" s="20">
        <v>0</v>
      </c>
      <c r="H55" s="21">
        <f t="shared" si="2"/>
        <v>0</v>
      </c>
      <c r="I55" s="20">
        <v>0</v>
      </c>
      <c r="J55" s="21">
        <f t="shared" si="3"/>
        <v>0</v>
      </c>
      <c r="K55" s="20">
        <v>0</v>
      </c>
      <c r="L55" s="21">
        <f t="shared" si="4"/>
        <v>0</v>
      </c>
      <c r="M55" s="19" t="s">
        <v>110</v>
      </c>
    </row>
    <row r="56" spans="1:13" ht="12.75">
      <c r="A56" s="19">
        <v>586</v>
      </c>
      <c r="B56" s="19" t="s">
        <v>67</v>
      </c>
      <c r="C56" s="19">
        <v>748</v>
      </c>
      <c r="D56" s="21">
        <f t="shared" si="0"/>
        <v>100</v>
      </c>
      <c r="E56" s="20">
        <v>742</v>
      </c>
      <c r="F56" s="21">
        <f t="shared" si="1"/>
        <v>99.19786096256685</v>
      </c>
      <c r="G56" s="19">
        <v>6</v>
      </c>
      <c r="H56" s="21">
        <f t="shared" si="2"/>
        <v>0.8021390374331551</v>
      </c>
      <c r="I56" s="20">
        <v>0</v>
      </c>
      <c r="J56" s="21">
        <f t="shared" si="3"/>
        <v>0</v>
      </c>
      <c r="K56" s="20">
        <v>0</v>
      </c>
      <c r="L56" s="21">
        <f t="shared" si="4"/>
        <v>0</v>
      </c>
      <c r="M56" s="19" t="s">
        <v>111</v>
      </c>
    </row>
    <row r="58" ht="12.75">
      <c r="A58" t="s">
        <v>78</v>
      </c>
    </row>
    <row r="59" ht="12.75">
      <c r="A59" t="s">
        <v>79</v>
      </c>
    </row>
  </sheetData>
  <printOptions horizontalCentered="1" verticalCentered="1"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A1" sqref="A1:R59"/>
    </sheetView>
  </sheetViews>
  <sheetFormatPr defaultColWidth="11.421875" defaultRowHeight="12.75"/>
  <cols>
    <col min="1" max="1" width="11.421875" style="42" customWidth="1"/>
    <col min="2" max="2" width="44.8515625" style="42" customWidth="1"/>
    <col min="3" max="3" width="8.421875" style="42" customWidth="1"/>
    <col min="4" max="4" width="8.00390625" style="42" customWidth="1"/>
    <col min="5" max="5" width="8.421875" style="42" customWidth="1"/>
    <col min="6" max="6" width="9.140625" style="42" customWidth="1"/>
    <col min="7" max="7" width="8.7109375" style="42" customWidth="1"/>
    <col min="8" max="8" width="9.421875" style="42" customWidth="1"/>
    <col min="9" max="9" width="9.8515625" style="42" customWidth="1"/>
    <col min="10" max="11" width="11.421875" style="44" customWidth="1"/>
    <col min="12" max="12" width="6.28125" style="45" customWidth="1"/>
    <col min="13" max="13" width="10.140625" style="44" customWidth="1"/>
    <col min="14" max="14" width="5.28125" style="45" customWidth="1"/>
    <col min="15" max="15" width="9.421875" style="44" customWidth="1"/>
    <col min="16" max="16" width="6.00390625" style="45" customWidth="1"/>
    <col min="17" max="17" width="11.421875" style="44" customWidth="1"/>
    <col min="18" max="18" width="5.57421875" style="45" customWidth="1"/>
    <col min="19" max="16384" width="11.421875" style="42" customWidth="1"/>
  </cols>
  <sheetData>
    <row r="1" spans="1:10" ht="11.25">
      <c r="A1" s="41" t="s">
        <v>583</v>
      </c>
      <c r="D1" s="41"/>
      <c r="E1" s="41"/>
      <c r="F1" s="41"/>
      <c r="G1" s="41"/>
      <c r="H1" s="41"/>
      <c r="I1" s="41"/>
      <c r="J1" s="43"/>
    </row>
    <row r="2" spans="1:10" ht="11.25">
      <c r="A2" s="41" t="s">
        <v>584</v>
      </c>
      <c r="B2" s="41"/>
      <c r="C2" s="41"/>
      <c r="D2" s="41"/>
      <c r="E2" s="41"/>
      <c r="F2" s="41"/>
      <c r="G2" s="41"/>
      <c r="H2" s="43"/>
      <c r="J2" s="42"/>
    </row>
    <row r="3" spans="1:10" ht="11.25">
      <c r="A3" s="41" t="s">
        <v>585</v>
      </c>
      <c r="B3" s="41"/>
      <c r="C3" s="41"/>
      <c r="D3" s="41"/>
      <c r="E3" s="41"/>
      <c r="F3" s="41"/>
      <c r="G3" s="41"/>
      <c r="H3" s="43"/>
      <c r="J3" s="42"/>
    </row>
    <row r="4" spans="1:10" ht="11.25">
      <c r="A4" s="41" t="s">
        <v>586</v>
      </c>
      <c r="B4" s="41"/>
      <c r="C4" s="41"/>
      <c r="D4" s="41"/>
      <c r="E4" s="41"/>
      <c r="F4" s="41"/>
      <c r="G4" s="41"/>
      <c r="H4" s="43"/>
      <c r="J4" s="42"/>
    </row>
    <row r="5" spans="1:18" ht="12.75" customHeight="1">
      <c r="A5" s="54" t="s">
        <v>587</v>
      </c>
      <c r="B5" s="54" t="s">
        <v>117</v>
      </c>
      <c r="C5" s="55" t="s">
        <v>588</v>
      </c>
      <c r="D5" s="56"/>
      <c r="E5" s="56"/>
      <c r="F5" s="57"/>
      <c r="G5" s="58" t="s">
        <v>589</v>
      </c>
      <c r="H5" s="58"/>
      <c r="I5" s="58"/>
      <c r="J5" s="59" t="s">
        <v>118</v>
      </c>
      <c r="K5" s="59" t="s">
        <v>1</v>
      </c>
      <c r="L5" s="59"/>
      <c r="M5" s="59" t="s">
        <v>590</v>
      </c>
      <c r="N5" s="59"/>
      <c r="O5" s="59" t="s">
        <v>591</v>
      </c>
      <c r="P5" s="59"/>
      <c r="Q5" s="59" t="s">
        <v>592</v>
      </c>
      <c r="R5" s="59"/>
    </row>
    <row r="6" spans="1:18" ht="12.75" customHeight="1">
      <c r="A6" s="54"/>
      <c r="B6" s="54"/>
      <c r="C6" s="46" t="s">
        <v>593</v>
      </c>
      <c r="D6" s="46" t="s">
        <v>594</v>
      </c>
      <c r="E6" s="46" t="s">
        <v>595</v>
      </c>
      <c r="F6" s="46" t="s">
        <v>596</v>
      </c>
      <c r="G6" s="48">
        <v>36525</v>
      </c>
      <c r="H6" s="48">
        <v>36891</v>
      </c>
      <c r="I6" s="49" t="s">
        <v>597</v>
      </c>
      <c r="J6" s="59"/>
      <c r="K6" s="47" t="s">
        <v>598</v>
      </c>
      <c r="L6" s="50" t="s">
        <v>73</v>
      </c>
      <c r="M6" s="47" t="s">
        <v>598</v>
      </c>
      <c r="N6" s="50" t="s">
        <v>73</v>
      </c>
      <c r="O6" s="47" t="s">
        <v>598</v>
      </c>
      <c r="P6" s="50" t="s">
        <v>73</v>
      </c>
      <c r="Q6" s="47" t="s">
        <v>598</v>
      </c>
      <c r="R6" s="50" t="s">
        <v>73</v>
      </c>
    </row>
    <row r="7" spans="1:19" ht="11.25">
      <c r="A7" s="51" t="s">
        <v>599</v>
      </c>
      <c r="B7" s="51" t="s">
        <v>600</v>
      </c>
      <c r="C7" s="51">
        <v>0</v>
      </c>
      <c r="D7" s="51">
        <v>1</v>
      </c>
      <c r="E7" s="51">
        <v>1</v>
      </c>
      <c r="F7" s="51">
        <v>2</v>
      </c>
      <c r="G7" s="51">
        <v>0</v>
      </c>
      <c r="H7" s="51">
        <v>0</v>
      </c>
      <c r="I7" s="51">
        <v>0</v>
      </c>
      <c r="J7" s="52">
        <v>170225838</v>
      </c>
      <c r="K7" s="52">
        <v>132267892</v>
      </c>
      <c r="L7" s="53">
        <f>IF(K7=0,0,K7/J7)*100</f>
        <v>77.70141921698162</v>
      </c>
      <c r="M7" s="52">
        <v>0</v>
      </c>
      <c r="N7" s="53">
        <f>IF(M7=0,0,M7/J7)*100</f>
        <v>0</v>
      </c>
      <c r="O7" s="52">
        <v>0</v>
      </c>
      <c r="P7" s="53">
        <f>IF(O7=0,0,O7/J7)*100</f>
        <v>0</v>
      </c>
      <c r="Q7" s="52">
        <v>37957946</v>
      </c>
      <c r="R7" s="53">
        <f>IF(Q7=0,0,Q7/J7)*100</f>
        <v>22.29858078301838</v>
      </c>
      <c r="S7" s="45"/>
    </row>
    <row r="8" spans="1:19" ht="11.25">
      <c r="A8" s="51" t="s">
        <v>13</v>
      </c>
      <c r="B8" s="51" t="s">
        <v>14</v>
      </c>
      <c r="C8" s="51">
        <v>0</v>
      </c>
      <c r="D8" s="51">
        <v>2</v>
      </c>
      <c r="E8" s="51">
        <v>1</v>
      </c>
      <c r="F8" s="51">
        <v>1</v>
      </c>
      <c r="G8" s="51">
        <v>22</v>
      </c>
      <c r="H8" s="51">
        <v>20</v>
      </c>
      <c r="I8" s="51">
        <v>21</v>
      </c>
      <c r="J8" s="52">
        <v>115382944</v>
      </c>
      <c r="K8" s="52">
        <v>94778297</v>
      </c>
      <c r="L8" s="53">
        <f aca="true" t="shared" si="0" ref="L8:L56">IF(K8=0,0,K8/J8)*100</f>
        <v>82.14238059309702</v>
      </c>
      <c r="M8" s="52">
        <v>19165899</v>
      </c>
      <c r="N8" s="53">
        <f aca="true" t="shared" si="1" ref="N8:N56">IF(M8=0,0,M8/J8)*100</f>
        <v>16.610686411329564</v>
      </c>
      <c r="O8" s="52">
        <v>1021327</v>
      </c>
      <c r="P8" s="53">
        <f aca="true" t="shared" si="2" ref="P8:P56">IF(O8=0,0,O8/J8)*100</f>
        <v>0.8851628885461615</v>
      </c>
      <c r="Q8" s="52">
        <v>417421</v>
      </c>
      <c r="R8" s="53">
        <f aca="true" t="shared" si="3" ref="R8:R56">IF(Q8=0,0,Q8/J8)*100</f>
        <v>0.361770107027257</v>
      </c>
      <c r="S8" s="45"/>
    </row>
    <row r="9" spans="1:19" ht="11.25">
      <c r="A9" s="51" t="s">
        <v>601</v>
      </c>
      <c r="B9" s="51" t="s">
        <v>602</v>
      </c>
      <c r="C9" s="51">
        <v>0</v>
      </c>
      <c r="D9" s="51">
        <v>3</v>
      </c>
      <c r="E9" s="51">
        <v>2</v>
      </c>
      <c r="F9" s="51">
        <v>3</v>
      </c>
      <c r="G9" s="51">
        <v>0</v>
      </c>
      <c r="H9" s="51">
        <v>0</v>
      </c>
      <c r="I9" s="51">
        <v>0</v>
      </c>
      <c r="J9" s="52">
        <v>27174561</v>
      </c>
      <c r="K9" s="52">
        <v>27165350</v>
      </c>
      <c r="L9" s="53">
        <f t="shared" si="0"/>
        <v>99.96610432823552</v>
      </c>
      <c r="M9" s="52">
        <v>7901</v>
      </c>
      <c r="N9" s="53">
        <f t="shared" si="1"/>
        <v>0.02907498671275683</v>
      </c>
      <c r="O9" s="52">
        <v>0</v>
      </c>
      <c r="P9" s="53">
        <f t="shared" si="2"/>
        <v>0</v>
      </c>
      <c r="Q9" s="52">
        <v>1310</v>
      </c>
      <c r="R9" s="53">
        <f t="shared" si="3"/>
        <v>0.004820685051729078</v>
      </c>
      <c r="S9" s="45"/>
    </row>
    <row r="10" spans="1:19" ht="11.25">
      <c r="A10" s="51" t="s">
        <v>603</v>
      </c>
      <c r="B10" s="51" t="s">
        <v>604</v>
      </c>
      <c r="C10" s="51">
        <v>0</v>
      </c>
      <c r="D10" s="51">
        <v>1</v>
      </c>
      <c r="E10" s="51">
        <v>1</v>
      </c>
      <c r="F10" s="51">
        <v>2</v>
      </c>
      <c r="G10" s="51">
        <v>9</v>
      </c>
      <c r="H10" s="51">
        <v>9</v>
      </c>
      <c r="I10" s="51">
        <v>9</v>
      </c>
      <c r="J10" s="52">
        <v>24869172</v>
      </c>
      <c r="K10" s="52">
        <v>24868661</v>
      </c>
      <c r="L10" s="53">
        <f t="shared" si="0"/>
        <v>99.9979452472322</v>
      </c>
      <c r="M10" s="52">
        <v>0</v>
      </c>
      <c r="N10" s="53">
        <f t="shared" si="1"/>
        <v>0</v>
      </c>
      <c r="O10" s="52">
        <v>0</v>
      </c>
      <c r="P10" s="53">
        <f t="shared" si="2"/>
        <v>0</v>
      </c>
      <c r="Q10" s="52">
        <v>511</v>
      </c>
      <c r="R10" s="53">
        <f t="shared" si="3"/>
        <v>0.002054752767804252</v>
      </c>
      <c r="S10" s="45"/>
    </row>
    <row r="11" spans="1:19" ht="11.25">
      <c r="A11" s="51" t="s">
        <v>605</v>
      </c>
      <c r="B11" s="51" t="s">
        <v>606</v>
      </c>
      <c r="C11" s="51">
        <v>0</v>
      </c>
      <c r="D11" s="51">
        <v>7</v>
      </c>
      <c r="E11" s="51">
        <v>2</v>
      </c>
      <c r="F11" s="51">
        <v>4</v>
      </c>
      <c r="G11" s="51">
        <v>5</v>
      </c>
      <c r="H11" s="51">
        <v>6</v>
      </c>
      <c r="I11" s="51">
        <v>5.5</v>
      </c>
      <c r="J11" s="52">
        <v>18435577</v>
      </c>
      <c r="K11" s="52">
        <v>18181596</v>
      </c>
      <c r="L11" s="53">
        <f t="shared" si="0"/>
        <v>98.62233224379145</v>
      </c>
      <c r="M11" s="52">
        <v>0</v>
      </c>
      <c r="N11" s="53">
        <f t="shared" si="1"/>
        <v>0</v>
      </c>
      <c r="O11" s="52">
        <v>0</v>
      </c>
      <c r="P11" s="53">
        <f t="shared" si="2"/>
        <v>0</v>
      </c>
      <c r="Q11" s="52">
        <v>253981</v>
      </c>
      <c r="R11" s="53">
        <f t="shared" si="3"/>
        <v>1.3776677562085526</v>
      </c>
      <c r="S11" s="45"/>
    </row>
    <row r="12" spans="1:19" ht="11.25">
      <c r="A12" s="51" t="s">
        <v>63</v>
      </c>
      <c r="B12" s="51" t="s">
        <v>107</v>
      </c>
      <c r="C12" s="51">
        <v>1</v>
      </c>
      <c r="D12" s="51">
        <v>9</v>
      </c>
      <c r="E12" s="51">
        <v>11</v>
      </c>
      <c r="F12" s="51">
        <v>9</v>
      </c>
      <c r="G12" s="51">
        <v>3</v>
      </c>
      <c r="H12" s="51">
        <v>4</v>
      </c>
      <c r="I12" s="51">
        <v>3.5</v>
      </c>
      <c r="J12" s="52">
        <v>25780138</v>
      </c>
      <c r="K12" s="52">
        <v>17555348</v>
      </c>
      <c r="L12" s="53">
        <f t="shared" si="0"/>
        <v>68.09640817283446</v>
      </c>
      <c r="M12" s="52">
        <v>4432731</v>
      </c>
      <c r="N12" s="53">
        <f t="shared" si="1"/>
        <v>17.194364902158398</v>
      </c>
      <c r="O12" s="52">
        <v>0</v>
      </c>
      <c r="P12" s="53">
        <f t="shared" si="2"/>
        <v>0</v>
      </c>
      <c r="Q12" s="52">
        <v>3792059</v>
      </c>
      <c r="R12" s="53">
        <f t="shared" si="3"/>
        <v>14.709226925007151</v>
      </c>
      <c r="S12" s="45"/>
    </row>
    <row r="13" spans="1:19" ht="11.25">
      <c r="A13" s="51" t="s">
        <v>607</v>
      </c>
      <c r="B13" s="51" t="s">
        <v>608</v>
      </c>
      <c r="C13" s="51">
        <v>0</v>
      </c>
      <c r="D13" s="51">
        <v>4</v>
      </c>
      <c r="E13" s="51">
        <v>0</v>
      </c>
      <c r="F13" s="51">
        <v>3</v>
      </c>
      <c r="G13" s="51">
        <v>13</v>
      </c>
      <c r="H13" s="51">
        <v>13</v>
      </c>
      <c r="I13" s="51">
        <v>13</v>
      </c>
      <c r="J13" s="52">
        <v>14749617</v>
      </c>
      <c r="K13" s="52">
        <v>14749075</v>
      </c>
      <c r="L13" s="53">
        <f t="shared" si="0"/>
        <v>99.99632532831193</v>
      </c>
      <c r="M13" s="52">
        <v>0</v>
      </c>
      <c r="N13" s="53">
        <f t="shared" si="1"/>
        <v>0</v>
      </c>
      <c r="O13" s="52">
        <v>0</v>
      </c>
      <c r="P13" s="53">
        <f t="shared" si="2"/>
        <v>0</v>
      </c>
      <c r="Q13" s="52">
        <v>542</v>
      </c>
      <c r="R13" s="53">
        <f t="shared" si="3"/>
        <v>0.003674671688085189</v>
      </c>
      <c r="S13" s="45"/>
    </row>
    <row r="14" spans="1:19" ht="11.25">
      <c r="A14" s="51" t="s">
        <v>609</v>
      </c>
      <c r="B14" s="51" t="s">
        <v>610</v>
      </c>
      <c r="C14" s="51">
        <v>2</v>
      </c>
      <c r="D14" s="51">
        <v>1</v>
      </c>
      <c r="E14" s="51">
        <v>1</v>
      </c>
      <c r="F14" s="51">
        <v>1</v>
      </c>
      <c r="G14" s="51">
        <v>10</v>
      </c>
      <c r="H14" s="51">
        <v>10</v>
      </c>
      <c r="I14" s="51">
        <v>10</v>
      </c>
      <c r="J14" s="52">
        <v>14878691</v>
      </c>
      <c r="K14" s="52">
        <v>13931755</v>
      </c>
      <c r="L14" s="53">
        <f t="shared" si="0"/>
        <v>93.63562291870971</v>
      </c>
      <c r="M14" s="52">
        <v>109546</v>
      </c>
      <c r="N14" s="53">
        <f t="shared" si="1"/>
        <v>0.7362610057564876</v>
      </c>
      <c r="O14" s="52">
        <v>0</v>
      </c>
      <c r="P14" s="53">
        <f t="shared" si="2"/>
        <v>0</v>
      </c>
      <c r="Q14" s="52">
        <v>837391</v>
      </c>
      <c r="R14" s="53">
        <f t="shared" si="3"/>
        <v>5.628122796555154</v>
      </c>
      <c r="S14" s="45"/>
    </row>
    <row r="15" spans="1:19" ht="11.25">
      <c r="A15" s="51" t="s">
        <v>611</v>
      </c>
      <c r="B15" s="51" t="s">
        <v>612</v>
      </c>
      <c r="C15" s="51">
        <v>0</v>
      </c>
      <c r="D15" s="51">
        <v>4</v>
      </c>
      <c r="E15" s="51">
        <v>4</v>
      </c>
      <c r="F15" s="51">
        <v>7</v>
      </c>
      <c r="G15" s="51">
        <v>5</v>
      </c>
      <c r="H15" s="51">
        <v>6</v>
      </c>
      <c r="I15" s="51">
        <v>5.5</v>
      </c>
      <c r="J15" s="52">
        <v>13048008</v>
      </c>
      <c r="K15" s="52">
        <v>12134103</v>
      </c>
      <c r="L15" s="53">
        <f t="shared" si="0"/>
        <v>92.99582740905738</v>
      </c>
      <c r="M15" s="52">
        <v>882761</v>
      </c>
      <c r="N15" s="53">
        <f t="shared" si="1"/>
        <v>6.765484815766514</v>
      </c>
      <c r="O15" s="52">
        <v>0</v>
      </c>
      <c r="P15" s="53">
        <f t="shared" si="2"/>
        <v>0</v>
      </c>
      <c r="Q15" s="52">
        <v>31145</v>
      </c>
      <c r="R15" s="53">
        <f t="shared" si="3"/>
        <v>0.2386954391812145</v>
      </c>
      <c r="S15" s="45"/>
    </row>
    <row r="16" spans="1:19" ht="11.25">
      <c r="A16" s="51" t="s">
        <v>613</v>
      </c>
      <c r="B16" s="51" t="s">
        <v>614</v>
      </c>
      <c r="C16" s="51">
        <v>0</v>
      </c>
      <c r="D16" s="51">
        <v>2</v>
      </c>
      <c r="E16" s="51">
        <v>1</v>
      </c>
      <c r="F16" s="51">
        <v>1</v>
      </c>
      <c r="G16" s="51">
        <v>23</v>
      </c>
      <c r="H16" s="51">
        <v>23</v>
      </c>
      <c r="I16" s="51">
        <v>23</v>
      </c>
      <c r="J16" s="52">
        <v>12155366</v>
      </c>
      <c r="K16" s="52">
        <v>12132069</v>
      </c>
      <c r="L16" s="53">
        <f t="shared" si="0"/>
        <v>99.80833979001538</v>
      </c>
      <c r="M16" s="52">
        <v>9584</v>
      </c>
      <c r="N16" s="53">
        <f t="shared" si="1"/>
        <v>0.0788458364807773</v>
      </c>
      <c r="O16" s="52">
        <v>0</v>
      </c>
      <c r="P16" s="53">
        <f t="shared" si="2"/>
        <v>0</v>
      </c>
      <c r="Q16" s="52">
        <v>13714</v>
      </c>
      <c r="R16" s="53">
        <f t="shared" si="3"/>
        <v>0.11282260032318236</v>
      </c>
      <c r="S16" s="45"/>
    </row>
    <row r="17" spans="1:19" ht="11.25">
      <c r="A17" s="51" t="s">
        <v>615</v>
      </c>
      <c r="B17" s="51" t="s">
        <v>616</v>
      </c>
      <c r="C17" s="51">
        <v>0</v>
      </c>
      <c r="D17" s="51">
        <v>1</v>
      </c>
      <c r="E17" s="51">
        <v>1</v>
      </c>
      <c r="F17" s="51">
        <v>2</v>
      </c>
      <c r="G17" s="51">
        <v>0</v>
      </c>
      <c r="H17" s="51">
        <v>0</v>
      </c>
      <c r="I17" s="51">
        <v>0</v>
      </c>
      <c r="J17" s="52">
        <v>12332934</v>
      </c>
      <c r="K17" s="52">
        <v>12112094</v>
      </c>
      <c r="L17" s="53">
        <f t="shared" si="0"/>
        <v>98.20934742697885</v>
      </c>
      <c r="M17" s="52">
        <v>0</v>
      </c>
      <c r="N17" s="53">
        <f t="shared" si="1"/>
        <v>0</v>
      </c>
      <c r="O17" s="52">
        <v>0</v>
      </c>
      <c r="P17" s="53">
        <f t="shared" si="2"/>
        <v>0</v>
      </c>
      <c r="Q17" s="52">
        <v>220840</v>
      </c>
      <c r="R17" s="53">
        <f t="shared" si="3"/>
        <v>1.790652573021148</v>
      </c>
      <c r="S17" s="45"/>
    </row>
    <row r="18" spans="1:19" ht="11.25">
      <c r="A18" s="51" t="s">
        <v>617</v>
      </c>
      <c r="B18" s="51" t="s">
        <v>618</v>
      </c>
      <c r="C18" s="51">
        <v>0</v>
      </c>
      <c r="D18" s="51">
        <v>2</v>
      </c>
      <c r="E18" s="51">
        <v>1</v>
      </c>
      <c r="F18" s="51">
        <v>1</v>
      </c>
      <c r="G18" s="51">
        <v>0</v>
      </c>
      <c r="H18" s="51">
        <v>0</v>
      </c>
      <c r="I18" s="51">
        <v>0</v>
      </c>
      <c r="J18" s="52">
        <v>11372600</v>
      </c>
      <c r="K18" s="52">
        <v>11372600</v>
      </c>
      <c r="L18" s="53">
        <f t="shared" si="0"/>
        <v>100</v>
      </c>
      <c r="M18" s="52">
        <v>0</v>
      </c>
      <c r="N18" s="53">
        <f t="shared" si="1"/>
        <v>0</v>
      </c>
      <c r="O18" s="52">
        <v>0</v>
      </c>
      <c r="P18" s="53">
        <f t="shared" si="2"/>
        <v>0</v>
      </c>
      <c r="Q18" s="52">
        <v>0</v>
      </c>
      <c r="R18" s="53">
        <f t="shared" si="3"/>
        <v>0</v>
      </c>
      <c r="S18" s="45"/>
    </row>
    <row r="19" spans="1:19" ht="11.25">
      <c r="A19" s="51" t="s">
        <v>619</v>
      </c>
      <c r="B19" s="51" t="s">
        <v>620</v>
      </c>
      <c r="C19" s="51">
        <v>1</v>
      </c>
      <c r="D19" s="51">
        <v>1</v>
      </c>
      <c r="E19" s="51">
        <v>0</v>
      </c>
      <c r="F19" s="51">
        <v>1</v>
      </c>
      <c r="G19" s="51">
        <v>19</v>
      </c>
      <c r="H19" s="51">
        <v>19</v>
      </c>
      <c r="I19" s="51">
        <v>19</v>
      </c>
      <c r="J19" s="52">
        <v>11442094</v>
      </c>
      <c r="K19" s="52">
        <v>11251381</v>
      </c>
      <c r="L19" s="53">
        <f t="shared" si="0"/>
        <v>98.33323340989857</v>
      </c>
      <c r="M19" s="52">
        <v>16384</v>
      </c>
      <c r="N19" s="53">
        <f t="shared" si="1"/>
        <v>0.14319057333386703</v>
      </c>
      <c r="O19" s="52">
        <v>0</v>
      </c>
      <c r="P19" s="53">
        <f t="shared" si="2"/>
        <v>0</v>
      </c>
      <c r="Q19" s="52">
        <v>174330</v>
      </c>
      <c r="R19" s="53">
        <f t="shared" si="3"/>
        <v>1.5235847564265772</v>
      </c>
      <c r="S19" s="45"/>
    </row>
    <row r="20" spans="1:19" ht="11.25">
      <c r="A20" s="51" t="s">
        <v>64</v>
      </c>
      <c r="B20" s="51" t="s">
        <v>108</v>
      </c>
      <c r="C20" s="51">
        <v>0</v>
      </c>
      <c r="D20" s="51">
        <v>1</v>
      </c>
      <c r="E20" s="51">
        <v>1</v>
      </c>
      <c r="F20" s="51">
        <v>3</v>
      </c>
      <c r="G20" s="51">
        <v>0</v>
      </c>
      <c r="H20" s="51">
        <v>0</v>
      </c>
      <c r="I20" s="51">
        <v>0</v>
      </c>
      <c r="J20" s="52">
        <v>10063741</v>
      </c>
      <c r="K20" s="52">
        <v>10058366</v>
      </c>
      <c r="L20" s="53">
        <f t="shared" si="0"/>
        <v>99.94659043788985</v>
      </c>
      <c r="M20" s="52">
        <v>500</v>
      </c>
      <c r="N20" s="53">
        <f t="shared" si="1"/>
        <v>0.004968331359084062</v>
      </c>
      <c r="O20" s="52">
        <v>0</v>
      </c>
      <c r="P20" s="53">
        <f t="shared" si="2"/>
        <v>0</v>
      </c>
      <c r="Q20" s="52">
        <v>4875</v>
      </c>
      <c r="R20" s="53">
        <f t="shared" si="3"/>
        <v>0.04844123075106961</v>
      </c>
      <c r="S20" s="45"/>
    </row>
    <row r="21" spans="1:19" ht="11.25">
      <c r="A21" s="51" t="s">
        <v>621</v>
      </c>
      <c r="B21" s="51" t="s">
        <v>622</v>
      </c>
      <c r="C21" s="51">
        <v>3</v>
      </c>
      <c r="D21" s="51">
        <v>1</v>
      </c>
      <c r="E21" s="51">
        <v>0</v>
      </c>
      <c r="F21" s="51">
        <v>1</v>
      </c>
      <c r="G21" s="51">
        <v>14</v>
      </c>
      <c r="H21" s="51">
        <v>15</v>
      </c>
      <c r="I21" s="51">
        <v>14.5</v>
      </c>
      <c r="J21" s="52">
        <v>32810348</v>
      </c>
      <c r="K21" s="52">
        <v>9880226</v>
      </c>
      <c r="L21" s="53">
        <f t="shared" si="0"/>
        <v>30.113139915492514</v>
      </c>
      <c r="M21" s="52">
        <v>105699</v>
      </c>
      <c r="N21" s="53">
        <f t="shared" si="1"/>
        <v>0.3221514139380661</v>
      </c>
      <c r="O21" s="52">
        <v>0</v>
      </c>
      <c r="P21" s="53">
        <f t="shared" si="2"/>
        <v>0</v>
      </c>
      <c r="Q21" s="52">
        <v>22824424</v>
      </c>
      <c r="R21" s="53">
        <f t="shared" si="3"/>
        <v>69.56471171838837</v>
      </c>
      <c r="S21" s="45"/>
    </row>
    <row r="22" spans="1:19" ht="11.25">
      <c r="A22" s="51" t="s">
        <v>623</v>
      </c>
      <c r="B22" s="51" t="s">
        <v>624</v>
      </c>
      <c r="C22" s="51">
        <v>2</v>
      </c>
      <c r="D22" s="51">
        <v>1</v>
      </c>
      <c r="E22" s="51">
        <v>3</v>
      </c>
      <c r="F22" s="51">
        <v>2</v>
      </c>
      <c r="G22" s="51">
        <v>10</v>
      </c>
      <c r="H22" s="51">
        <v>10</v>
      </c>
      <c r="I22" s="51">
        <v>10</v>
      </c>
      <c r="J22" s="52">
        <v>11077425</v>
      </c>
      <c r="K22" s="52">
        <v>8931222</v>
      </c>
      <c r="L22" s="53">
        <f t="shared" si="0"/>
        <v>80.62543416001462</v>
      </c>
      <c r="M22" s="52">
        <v>249273</v>
      </c>
      <c r="N22" s="53">
        <f t="shared" si="1"/>
        <v>2.2502792842199337</v>
      </c>
      <c r="O22" s="52">
        <v>0</v>
      </c>
      <c r="P22" s="53">
        <f t="shared" si="2"/>
        <v>0</v>
      </c>
      <c r="Q22" s="52">
        <v>1896931</v>
      </c>
      <c r="R22" s="53">
        <f t="shared" si="3"/>
        <v>17.124295583134167</v>
      </c>
      <c r="S22" s="45"/>
    </row>
    <row r="23" spans="1:19" ht="11.25">
      <c r="A23" s="51" t="s">
        <v>625</v>
      </c>
      <c r="B23" s="51" t="s">
        <v>626</v>
      </c>
      <c r="C23" s="51">
        <v>0</v>
      </c>
      <c r="D23" s="51">
        <v>2</v>
      </c>
      <c r="E23" s="51">
        <v>1</v>
      </c>
      <c r="F23" s="51">
        <v>1</v>
      </c>
      <c r="G23" s="51">
        <v>7</v>
      </c>
      <c r="H23" s="51">
        <v>8</v>
      </c>
      <c r="I23" s="51">
        <v>7.5</v>
      </c>
      <c r="J23" s="52">
        <v>8756563</v>
      </c>
      <c r="K23" s="52">
        <v>8549259</v>
      </c>
      <c r="L23" s="53">
        <f t="shared" si="0"/>
        <v>97.63258712350952</v>
      </c>
      <c r="M23" s="52">
        <v>1448</v>
      </c>
      <c r="N23" s="53">
        <f t="shared" si="1"/>
        <v>0.016536168357379488</v>
      </c>
      <c r="O23" s="52">
        <v>0</v>
      </c>
      <c r="P23" s="53">
        <f t="shared" si="2"/>
        <v>0</v>
      </c>
      <c r="Q23" s="52">
        <v>205856</v>
      </c>
      <c r="R23" s="53">
        <f t="shared" si="3"/>
        <v>2.350876708133088</v>
      </c>
      <c r="S23" s="45"/>
    </row>
    <row r="24" spans="1:19" ht="11.25">
      <c r="A24" s="51" t="s">
        <v>627</v>
      </c>
      <c r="B24" s="51" t="s">
        <v>628</v>
      </c>
      <c r="C24" s="51">
        <v>1</v>
      </c>
      <c r="D24" s="51">
        <v>7</v>
      </c>
      <c r="E24" s="51">
        <v>10</v>
      </c>
      <c r="F24" s="51">
        <v>8</v>
      </c>
      <c r="G24" s="51">
        <v>5</v>
      </c>
      <c r="H24" s="51">
        <v>6</v>
      </c>
      <c r="I24" s="51">
        <v>5.5</v>
      </c>
      <c r="J24" s="52">
        <v>10045163</v>
      </c>
      <c r="K24" s="52">
        <v>8331983</v>
      </c>
      <c r="L24" s="53">
        <f t="shared" si="0"/>
        <v>82.94522448266892</v>
      </c>
      <c r="M24" s="52">
        <v>0</v>
      </c>
      <c r="N24" s="53">
        <f t="shared" si="1"/>
        <v>0</v>
      </c>
      <c r="O24" s="52">
        <v>0</v>
      </c>
      <c r="P24" s="53">
        <f t="shared" si="2"/>
        <v>0</v>
      </c>
      <c r="Q24" s="52">
        <v>1713180</v>
      </c>
      <c r="R24" s="53">
        <f t="shared" si="3"/>
        <v>17.054775517331077</v>
      </c>
      <c r="S24" s="45"/>
    </row>
    <row r="25" spans="1:19" ht="11.25">
      <c r="A25" s="51" t="s">
        <v>629</v>
      </c>
      <c r="B25" s="51" t="s">
        <v>630</v>
      </c>
      <c r="C25" s="51">
        <v>1</v>
      </c>
      <c r="D25" s="51">
        <v>0</v>
      </c>
      <c r="E25" s="51">
        <v>0</v>
      </c>
      <c r="F25" s="51">
        <v>4</v>
      </c>
      <c r="G25" s="51">
        <v>23</v>
      </c>
      <c r="H25" s="51">
        <v>23</v>
      </c>
      <c r="I25" s="51">
        <v>23</v>
      </c>
      <c r="J25" s="52">
        <v>15463025</v>
      </c>
      <c r="K25" s="52">
        <v>8064455</v>
      </c>
      <c r="L25" s="53">
        <f t="shared" si="0"/>
        <v>52.15315243944829</v>
      </c>
      <c r="M25" s="52">
        <v>6684874</v>
      </c>
      <c r="N25" s="53">
        <f t="shared" si="1"/>
        <v>43.23134703591309</v>
      </c>
      <c r="O25" s="52">
        <v>82112</v>
      </c>
      <c r="P25" s="53">
        <f t="shared" si="2"/>
        <v>0.5310215821289819</v>
      </c>
      <c r="Q25" s="52">
        <v>631585</v>
      </c>
      <c r="R25" s="53">
        <f t="shared" si="3"/>
        <v>4.084485409549554</v>
      </c>
      <c r="S25" s="45"/>
    </row>
    <row r="26" spans="1:19" ht="11.25">
      <c r="A26" s="51" t="s">
        <v>631</v>
      </c>
      <c r="B26" s="51" t="s">
        <v>632</v>
      </c>
      <c r="C26" s="51">
        <v>1</v>
      </c>
      <c r="D26" s="51">
        <v>1</v>
      </c>
      <c r="E26" s="51">
        <v>1</v>
      </c>
      <c r="F26" s="51">
        <v>1</v>
      </c>
      <c r="G26" s="51">
        <v>21</v>
      </c>
      <c r="H26" s="51">
        <v>21</v>
      </c>
      <c r="I26" s="51">
        <v>21</v>
      </c>
      <c r="J26" s="52">
        <v>8118410</v>
      </c>
      <c r="K26" s="52">
        <v>7972034</v>
      </c>
      <c r="L26" s="53">
        <f t="shared" si="0"/>
        <v>98.19698684840998</v>
      </c>
      <c r="M26" s="52">
        <v>129988</v>
      </c>
      <c r="N26" s="53">
        <f t="shared" si="1"/>
        <v>1.6011509642898054</v>
      </c>
      <c r="O26" s="52">
        <v>0</v>
      </c>
      <c r="P26" s="53">
        <f t="shared" si="2"/>
        <v>0</v>
      </c>
      <c r="Q26" s="52">
        <v>16388</v>
      </c>
      <c r="R26" s="53">
        <f t="shared" si="3"/>
        <v>0.2018621873002226</v>
      </c>
      <c r="S26" s="45"/>
    </row>
    <row r="27" spans="1:19" ht="11.25">
      <c r="A27" s="51" t="s">
        <v>633</v>
      </c>
      <c r="B27" s="51" t="s">
        <v>634</v>
      </c>
      <c r="C27" s="51">
        <v>4</v>
      </c>
      <c r="D27" s="51">
        <v>1</v>
      </c>
      <c r="E27" s="51">
        <v>0</v>
      </c>
      <c r="F27" s="51">
        <v>1</v>
      </c>
      <c r="G27" s="51">
        <v>15</v>
      </c>
      <c r="H27" s="51">
        <v>15</v>
      </c>
      <c r="I27" s="51">
        <v>15</v>
      </c>
      <c r="J27" s="52">
        <v>28659175</v>
      </c>
      <c r="K27" s="52">
        <v>6895202</v>
      </c>
      <c r="L27" s="53">
        <f t="shared" si="0"/>
        <v>24.059317827536905</v>
      </c>
      <c r="M27" s="52">
        <v>524346</v>
      </c>
      <c r="N27" s="53">
        <f t="shared" si="1"/>
        <v>1.8295920939803745</v>
      </c>
      <c r="O27" s="52">
        <v>0</v>
      </c>
      <c r="P27" s="53">
        <f t="shared" si="2"/>
        <v>0</v>
      </c>
      <c r="Q27" s="52">
        <v>21239627</v>
      </c>
      <c r="R27" s="53">
        <f t="shared" si="3"/>
        <v>74.11109007848272</v>
      </c>
      <c r="S27" s="45"/>
    </row>
    <row r="28" spans="1:19" ht="11.25">
      <c r="A28" s="51" t="s">
        <v>635</v>
      </c>
      <c r="B28" s="51" t="s">
        <v>636</v>
      </c>
      <c r="C28" s="51">
        <v>3</v>
      </c>
      <c r="D28" s="51">
        <v>1</v>
      </c>
      <c r="E28" s="51">
        <v>0</v>
      </c>
      <c r="F28" s="51">
        <v>1</v>
      </c>
      <c r="G28" s="51">
        <v>10</v>
      </c>
      <c r="H28" s="51">
        <v>10</v>
      </c>
      <c r="I28" s="51">
        <v>10</v>
      </c>
      <c r="J28" s="52">
        <v>8834190</v>
      </c>
      <c r="K28" s="52">
        <v>6859781</v>
      </c>
      <c r="L28" s="53">
        <f t="shared" si="0"/>
        <v>77.65036749266203</v>
      </c>
      <c r="M28" s="52">
        <v>33114</v>
      </c>
      <c r="N28" s="53">
        <f t="shared" si="1"/>
        <v>0.3748391193759699</v>
      </c>
      <c r="O28" s="52">
        <v>0</v>
      </c>
      <c r="P28" s="53">
        <f t="shared" si="2"/>
        <v>0</v>
      </c>
      <c r="Q28" s="52">
        <v>1941295</v>
      </c>
      <c r="R28" s="53">
        <f t="shared" si="3"/>
        <v>21.974793387961995</v>
      </c>
      <c r="S28" s="45"/>
    </row>
    <row r="29" spans="1:19" ht="11.25">
      <c r="A29" s="51" t="s">
        <v>58</v>
      </c>
      <c r="B29" s="51" t="s">
        <v>103</v>
      </c>
      <c r="C29" s="51">
        <v>0</v>
      </c>
      <c r="D29" s="51">
        <v>4</v>
      </c>
      <c r="E29" s="51">
        <v>0</v>
      </c>
      <c r="F29" s="51">
        <v>2</v>
      </c>
      <c r="G29" s="51">
        <v>12</v>
      </c>
      <c r="H29" s="51">
        <v>13</v>
      </c>
      <c r="I29" s="51">
        <v>12.5</v>
      </c>
      <c r="J29" s="52">
        <v>6579759</v>
      </c>
      <c r="K29" s="52">
        <v>6495208</v>
      </c>
      <c r="L29" s="53">
        <f t="shared" si="0"/>
        <v>98.71498332993656</v>
      </c>
      <c r="M29" s="52">
        <v>33411</v>
      </c>
      <c r="N29" s="53">
        <f t="shared" si="1"/>
        <v>0.5077845556349404</v>
      </c>
      <c r="O29" s="52">
        <v>42106</v>
      </c>
      <c r="P29" s="53">
        <f t="shared" si="2"/>
        <v>0.639932252837832</v>
      </c>
      <c r="Q29" s="52">
        <v>9034</v>
      </c>
      <c r="R29" s="53">
        <f t="shared" si="3"/>
        <v>0.13729986159067528</v>
      </c>
      <c r="S29" s="45"/>
    </row>
    <row r="30" spans="1:19" ht="11.25">
      <c r="A30" s="51" t="s">
        <v>637</v>
      </c>
      <c r="B30" s="51" t="s">
        <v>638</v>
      </c>
      <c r="C30" s="51">
        <v>3</v>
      </c>
      <c r="D30" s="51">
        <v>16</v>
      </c>
      <c r="E30" s="51">
        <v>8</v>
      </c>
      <c r="F30" s="51">
        <v>10</v>
      </c>
      <c r="G30" s="51">
        <v>17</v>
      </c>
      <c r="H30" s="51">
        <v>17</v>
      </c>
      <c r="I30" s="51">
        <v>17</v>
      </c>
      <c r="J30" s="52">
        <v>7562639</v>
      </c>
      <c r="K30" s="52">
        <v>6459503</v>
      </c>
      <c r="L30" s="53">
        <f t="shared" si="0"/>
        <v>85.41334579106578</v>
      </c>
      <c r="M30" s="52">
        <v>58540</v>
      </c>
      <c r="N30" s="53">
        <f t="shared" si="1"/>
        <v>0.7740684171226473</v>
      </c>
      <c r="O30" s="52">
        <v>0</v>
      </c>
      <c r="P30" s="53">
        <f t="shared" si="2"/>
        <v>0</v>
      </c>
      <c r="Q30" s="52">
        <v>1044596</v>
      </c>
      <c r="R30" s="53">
        <f t="shared" si="3"/>
        <v>13.812585791811562</v>
      </c>
      <c r="S30" s="45"/>
    </row>
    <row r="31" spans="1:19" ht="11.25">
      <c r="A31" s="51" t="s">
        <v>639</v>
      </c>
      <c r="B31" s="51" t="s">
        <v>640</v>
      </c>
      <c r="C31" s="51">
        <v>0</v>
      </c>
      <c r="D31" s="51">
        <v>2</v>
      </c>
      <c r="E31" s="51">
        <v>2</v>
      </c>
      <c r="F31" s="51">
        <v>4</v>
      </c>
      <c r="G31" s="51">
        <v>6</v>
      </c>
      <c r="H31" s="51">
        <v>6</v>
      </c>
      <c r="I31" s="51">
        <v>6</v>
      </c>
      <c r="J31" s="52">
        <v>7775665</v>
      </c>
      <c r="K31" s="52">
        <v>6058432</v>
      </c>
      <c r="L31" s="53">
        <f t="shared" si="0"/>
        <v>77.91529084650638</v>
      </c>
      <c r="M31" s="52">
        <v>1408441</v>
      </c>
      <c r="N31" s="53">
        <f t="shared" si="1"/>
        <v>18.113447531497307</v>
      </c>
      <c r="O31" s="52">
        <v>22092</v>
      </c>
      <c r="P31" s="53">
        <f t="shared" si="2"/>
        <v>0.2841171784021045</v>
      </c>
      <c r="Q31" s="52">
        <v>286702</v>
      </c>
      <c r="R31" s="53">
        <f t="shared" si="3"/>
        <v>3.6871701648669277</v>
      </c>
      <c r="S31" s="45"/>
    </row>
    <row r="32" spans="1:19" ht="11.25">
      <c r="A32" s="51" t="s">
        <v>641</v>
      </c>
      <c r="B32" s="51" t="s">
        <v>642</v>
      </c>
      <c r="C32" s="51">
        <v>0</v>
      </c>
      <c r="D32" s="51">
        <v>2</v>
      </c>
      <c r="E32" s="51">
        <v>1</v>
      </c>
      <c r="F32" s="51">
        <v>1</v>
      </c>
      <c r="G32" s="51">
        <v>7</v>
      </c>
      <c r="H32" s="51">
        <v>7</v>
      </c>
      <c r="I32" s="51">
        <v>7</v>
      </c>
      <c r="J32" s="52">
        <v>5352366</v>
      </c>
      <c r="K32" s="52">
        <v>5346667</v>
      </c>
      <c r="L32" s="53">
        <f t="shared" si="0"/>
        <v>99.89352372390078</v>
      </c>
      <c r="M32" s="52">
        <v>0</v>
      </c>
      <c r="N32" s="53">
        <f t="shared" si="1"/>
        <v>0</v>
      </c>
      <c r="O32" s="52">
        <v>0</v>
      </c>
      <c r="P32" s="53">
        <f t="shared" si="2"/>
        <v>0</v>
      </c>
      <c r="Q32" s="52">
        <v>5699</v>
      </c>
      <c r="R32" s="53">
        <f t="shared" si="3"/>
        <v>0.10647627609920547</v>
      </c>
      <c r="S32" s="45"/>
    </row>
    <row r="33" spans="1:19" ht="11.25">
      <c r="A33" s="51" t="s">
        <v>643</v>
      </c>
      <c r="B33" s="51" t="s">
        <v>644</v>
      </c>
      <c r="C33" s="51">
        <v>0</v>
      </c>
      <c r="D33" s="51">
        <v>1</v>
      </c>
      <c r="E33" s="51">
        <v>0</v>
      </c>
      <c r="F33" s="51">
        <v>4</v>
      </c>
      <c r="G33" s="51">
        <v>0</v>
      </c>
      <c r="H33" s="51">
        <v>0</v>
      </c>
      <c r="I33" s="51">
        <v>0</v>
      </c>
      <c r="J33" s="52">
        <v>5343857</v>
      </c>
      <c r="K33" s="52">
        <v>5341996</v>
      </c>
      <c r="L33" s="53">
        <f t="shared" si="0"/>
        <v>99.96517496632114</v>
      </c>
      <c r="M33" s="52">
        <v>1783</v>
      </c>
      <c r="N33" s="53">
        <f t="shared" si="1"/>
        <v>0.03336541378259186</v>
      </c>
      <c r="O33" s="52">
        <v>0</v>
      </c>
      <c r="P33" s="53">
        <f t="shared" si="2"/>
        <v>0</v>
      </c>
      <c r="Q33" s="52">
        <v>79</v>
      </c>
      <c r="R33" s="53">
        <f t="shared" si="3"/>
        <v>0.0014783329718590897</v>
      </c>
      <c r="S33" s="45"/>
    </row>
    <row r="34" spans="1:19" ht="11.25">
      <c r="A34" s="51" t="s">
        <v>645</v>
      </c>
      <c r="B34" s="51" t="s">
        <v>634</v>
      </c>
      <c r="C34" s="51">
        <v>4</v>
      </c>
      <c r="D34" s="51">
        <v>1</v>
      </c>
      <c r="E34" s="51">
        <v>0</v>
      </c>
      <c r="F34" s="51">
        <v>1</v>
      </c>
      <c r="G34" s="51">
        <v>15</v>
      </c>
      <c r="H34" s="51">
        <v>15</v>
      </c>
      <c r="I34" s="51">
        <v>15</v>
      </c>
      <c r="J34" s="52">
        <v>13286264</v>
      </c>
      <c r="K34" s="52">
        <v>5154376</v>
      </c>
      <c r="L34" s="53">
        <f t="shared" si="0"/>
        <v>38.79477330873449</v>
      </c>
      <c r="M34" s="52">
        <v>969255</v>
      </c>
      <c r="N34" s="53">
        <f t="shared" si="1"/>
        <v>7.295165894641263</v>
      </c>
      <c r="O34" s="52">
        <v>0</v>
      </c>
      <c r="P34" s="53">
        <f t="shared" si="2"/>
        <v>0</v>
      </c>
      <c r="Q34" s="52">
        <v>7162634</v>
      </c>
      <c r="R34" s="53">
        <f t="shared" si="3"/>
        <v>53.91006832319454</v>
      </c>
      <c r="S34" s="45"/>
    </row>
    <row r="35" spans="1:19" ht="11.25">
      <c r="A35" s="51" t="s">
        <v>646</v>
      </c>
      <c r="B35" s="51" t="s">
        <v>647</v>
      </c>
      <c r="C35" s="51">
        <v>3</v>
      </c>
      <c r="D35" s="51">
        <v>3</v>
      </c>
      <c r="E35" s="51">
        <v>0</v>
      </c>
      <c r="F35" s="51">
        <v>1</v>
      </c>
      <c r="G35" s="51">
        <v>15</v>
      </c>
      <c r="H35" s="51">
        <v>15</v>
      </c>
      <c r="I35" s="51">
        <v>15</v>
      </c>
      <c r="J35" s="52">
        <v>5084022</v>
      </c>
      <c r="K35" s="52">
        <v>5015007</v>
      </c>
      <c r="L35" s="53">
        <f t="shared" si="0"/>
        <v>98.64251177512607</v>
      </c>
      <c r="M35" s="52">
        <v>0</v>
      </c>
      <c r="N35" s="53">
        <f t="shared" si="1"/>
        <v>0</v>
      </c>
      <c r="O35" s="52">
        <v>0</v>
      </c>
      <c r="P35" s="53">
        <f t="shared" si="2"/>
        <v>0</v>
      </c>
      <c r="Q35" s="52">
        <v>69016</v>
      </c>
      <c r="R35" s="53">
        <f t="shared" si="3"/>
        <v>1.3575078943403471</v>
      </c>
      <c r="S35" s="45"/>
    </row>
    <row r="36" spans="1:19" ht="11.25">
      <c r="A36" s="51" t="s">
        <v>648</v>
      </c>
      <c r="B36" s="51" t="s">
        <v>649</v>
      </c>
      <c r="C36" s="51">
        <v>0</v>
      </c>
      <c r="D36" s="51">
        <v>2</v>
      </c>
      <c r="E36" s="51">
        <v>1</v>
      </c>
      <c r="F36" s="51">
        <v>2</v>
      </c>
      <c r="G36" s="51">
        <v>17</v>
      </c>
      <c r="H36" s="51">
        <v>17</v>
      </c>
      <c r="I36" s="51">
        <v>17</v>
      </c>
      <c r="J36" s="52">
        <v>5040628</v>
      </c>
      <c r="K36" s="52">
        <v>4921466</v>
      </c>
      <c r="L36" s="53">
        <f t="shared" si="0"/>
        <v>97.63596916892101</v>
      </c>
      <c r="M36" s="52">
        <v>1757</v>
      </c>
      <c r="N36" s="53">
        <f t="shared" si="1"/>
        <v>0.03485676784718095</v>
      </c>
      <c r="O36" s="52">
        <v>0</v>
      </c>
      <c r="P36" s="53">
        <f t="shared" si="2"/>
        <v>0</v>
      </c>
      <c r="Q36" s="52">
        <v>117405</v>
      </c>
      <c r="R36" s="53">
        <f t="shared" si="3"/>
        <v>2.329174063231804</v>
      </c>
      <c r="S36" s="45"/>
    </row>
    <row r="37" spans="1:19" ht="11.25">
      <c r="A37" s="51" t="s">
        <v>650</v>
      </c>
      <c r="B37" s="51" t="s">
        <v>651</v>
      </c>
      <c r="C37" s="51">
        <v>0</v>
      </c>
      <c r="D37" s="51">
        <v>6</v>
      </c>
      <c r="E37" s="51">
        <v>0</v>
      </c>
      <c r="F37" s="51">
        <v>4</v>
      </c>
      <c r="G37" s="51">
        <v>18</v>
      </c>
      <c r="H37" s="51">
        <v>18</v>
      </c>
      <c r="I37" s="51">
        <v>18</v>
      </c>
      <c r="J37" s="52">
        <v>4677342</v>
      </c>
      <c r="K37" s="52">
        <v>4632431</v>
      </c>
      <c r="L37" s="53">
        <f t="shared" si="0"/>
        <v>99.03981791367833</v>
      </c>
      <c r="M37" s="52">
        <v>953</v>
      </c>
      <c r="N37" s="53">
        <f t="shared" si="1"/>
        <v>0.020374819715983993</v>
      </c>
      <c r="O37" s="52">
        <v>1607</v>
      </c>
      <c r="P37" s="53">
        <f t="shared" si="2"/>
        <v>0.03435711991981771</v>
      </c>
      <c r="Q37" s="52">
        <v>42353</v>
      </c>
      <c r="R37" s="53">
        <f t="shared" si="3"/>
        <v>0.9054929060137147</v>
      </c>
      <c r="S37" s="45"/>
    </row>
    <row r="38" spans="1:19" ht="11.25">
      <c r="A38" s="51" t="s">
        <v>652</v>
      </c>
      <c r="B38" s="51" t="s">
        <v>653</v>
      </c>
      <c r="C38" s="51">
        <v>2</v>
      </c>
      <c r="D38" s="51">
        <v>1</v>
      </c>
      <c r="E38" s="51">
        <v>2</v>
      </c>
      <c r="F38" s="51">
        <v>5</v>
      </c>
      <c r="G38" s="51">
        <v>5</v>
      </c>
      <c r="H38" s="51">
        <v>6</v>
      </c>
      <c r="I38" s="51">
        <v>5.5</v>
      </c>
      <c r="J38" s="52">
        <v>5687010</v>
      </c>
      <c r="K38" s="52">
        <v>4526974</v>
      </c>
      <c r="L38" s="53">
        <f t="shared" si="0"/>
        <v>79.60200527166296</v>
      </c>
      <c r="M38" s="52">
        <v>111585</v>
      </c>
      <c r="N38" s="53">
        <f t="shared" si="1"/>
        <v>1.9621031086634277</v>
      </c>
      <c r="O38" s="52">
        <v>53340</v>
      </c>
      <c r="P38" s="53">
        <f t="shared" si="2"/>
        <v>0.9379269598611573</v>
      </c>
      <c r="Q38" s="52">
        <v>995112</v>
      </c>
      <c r="R38" s="53">
        <f t="shared" si="3"/>
        <v>17.497982243744957</v>
      </c>
      <c r="S38" s="45"/>
    </row>
    <row r="39" spans="1:19" ht="11.25">
      <c r="A39" s="51" t="s">
        <v>654</v>
      </c>
      <c r="B39" s="51" t="s">
        <v>655</v>
      </c>
      <c r="C39" s="51">
        <v>0</v>
      </c>
      <c r="D39" s="51">
        <v>3</v>
      </c>
      <c r="E39" s="51">
        <v>0</v>
      </c>
      <c r="F39" s="51">
        <v>1</v>
      </c>
      <c r="G39" s="51">
        <v>15</v>
      </c>
      <c r="H39" s="51">
        <v>15</v>
      </c>
      <c r="I39" s="51">
        <v>15</v>
      </c>
      <c r="J39" s="52">
        <v>4460372</v>
      </c>
      <c r="K39" s="52">
        <v>4459716</v>
      </c>
      <c r="L39" s="53">
        <f t="shared" si="0"/>
        <v>99.98529270652762</v>
      </c>
      <c r="M39" s="52">
        <v>0</v>
      </c>
      <c r="N39" s="53">
        <f t="shared" si="1"/>
        <v>0</v>
      </c>
      <c r="O39" s="52">
        <v>0</v>
      </c>
      <c r="P39" s="53">
        <f t="shared" si="2"/>
        <v>0</v>
      </c>
      <c r="Q39" s="52">
        <v>656</v>
      </c>
      <c r="R39" s="53">
        <f t="shared" si="3"/>
        <v>0.01470729347238302</v>
      </c>
      <c r="S39" s="45"/>
    </row>
    <row r="40" spans="1:19" ht="11.25">
      <c r="A40" s="51" t="s">
        <v>656</v>
      </c>
      <c r="B40" s="51" t="s">
        <v>657</v>
      </c>
      <c r="C40" s="51">
        <v>0</v>
      </c>
      <c r="D40" s="51">
        <v>1</v>
      </c>
      <c r="E40" s="51">
        <v>2</v>
      </c>
      <c r="F40" s="51">
        <v>1</v>
      </c>
      <c r="G40" s="51">
        <v>21</v>
      </c>
      <c r="H40" s="51">
        <v>21</v>
      </c>
      <c r="I40" s="51">
        <v>21</v>
      </c>
      <c r="J40" s="52">
        <v>4448290</v>
      </c>
      <c r="K40" s="52">
        <v>4365543</v>
      </c>
      <c r="L40" s="53">
        <f t="shared" si="0"/>
        <v>98.1398020362881</v>
      </c>
      <c r="M40" s="52">
        <v>11632</v>
      </c>
      <c r="N40" s="53">
        <f t="shared" si="1"/>
        <v>0.2614937425392679</v>
      </c>
      <c r="O40" s="52">
        <v>0</v>
      </c>
      <c r="P40" s="53">
        <f t="shared" si="2"/>
        <v>0</v>
      </c>
      <c r="Q40" s="52">
        <v>71116</v>
      </c>
      <c r="R40" s="53">
        <f t="shared" si="3"/>
        <v>1.5987267017213356</v>
      </c>
      <c r="S40" s="45"/>
    </row>
    <row r="41" spans="1:19" ht="11.25">
      <c r="A41" s="51" t="s">
        <v>34</v>
      </c>
      <c r="B41" s="51" t="s">
        <v>658</v>
      </c>
      <c r="C41" s="51">
        <v>0</v>
      </c>
      <c r="D41" s="51">
        <v>8</v>
      </c>
      <c r="E41" s="51">
        <v>9</v>
      </c>
      <c r="F41" s="51">
        <v>6</v>
      </c>
      <c r="G41" s="51">
        <v>8</v>
      </c>
      <c r="H41" s="51">
        <v>8</v>
      </c>
      <c r="I41" s="51">
        <v>8</v>
      </c>
      <c r="J41" s="52">
        <v>7693705</v>
      </c>
      <c r="K41" s="52">
        <v>4353097</v>
      </c>
      <c r="L41" s="53">
        <f t="shared" si="0"/>
        <v>56.579983246043355</v>
      </c>
      <c r="M41" s="52">
        <v>397007</v>
      </c>
      <c r="N41" s="53">
        <f t="shared" si="1"/>
        <v>5.160153658088008</v>
      </c>
      <c r="O41" s="52">
        <v>1548</v>
      </c>
      <c r="P41" s="53">
        <f t="shared" si="2"/>
        <v>0.020120345139305443</v>
      </c>
      <c r="Q41" s="52">
        <v>2942054</v>
      </c>
      <c r="R41" s="53">
        <f t="shared" si="3"/>
        <v>38.23975574836831</v>
      </c>
      <c r="S41" s="45"/>
    </row>
    <row r="42" spans="1:19" ht="11.25">
      <c r="A42" s="51" t="s">
        <v>659</v>
      </c>
      <c r="B42" s="51" t="s">
        <v>660</v>
      </c>
      <c r="C42" s="51">
        <v>0</v>
      </c>
      <c r="D42" s="51">
        <v>1</v>
      </c>
      <c r="E42" s="51">
        <v>2</v>
      </c>
      <c r="F42" s="51">
        <v>2</v>
      </c>
      <c r="G42" s="51">
        <v>23</v>
      </c>
      <c r="H42" s="51">
        <v>23</v>
      </c>
      <c r="I42" s="51">
        <v>23</v>
      </c>
      <c r="J42" s="52">
        <v>4341040</v>
      </c>
      <c r="K42" s="52">
        <v>4338541</v>
      </c>
      <c r="L42" s="53">
        <f t="shared" si="0"/>
        <v>99.94243314965999</v>
      </c>
      <c r="M42" s="52">
        <v>0</v>
      </c>
      <c r="N42" s="53">
        <f t="shared" si="1"/>
        <v>0</v>
      </c>
      <c r="O42" s="52">
        <v>0</v>
      </c>
      <c r="P42" s="53">
        <f t="shared" si="2"/>
        <v>0</v>
      </c>
      <c r="Q42" s="52">
        <v>2500</v>
      </c>
      <c r="R42" s="53">
        <f t="shared" si="3"/>
        <v>0.057589886294528506</v>
      </c>
      <c r="S42" s="45"/>
    </row>
    <row r="43" spans="1:19" ht="11.25">
      <c r="A43" s="51" t="s">
        <v>661</v>
      </c>
      <c r="B43" s="51" t="s">
        <v>662</v>
      </c>
      <c r="C43" s="51">
        <v>0</v>
      </c>
      <c r="D43" s="51">
        <v>5</v>
      </c>
      <c r="E43" s="51">
        <v>3</v>
      </c>
      <c r="F43" s="51">
        <v>2</v>
      </c>
      <c r="G43" s="51">
        <v>10</v>
      </c>
      <c r="H43" s="51">
        <v>12</v>
      </c>
      <c r="I43" s="51">
        <v>11</v>
      </c>
      <c r="J43" s="52">
        <v>5805450</v>
      </c>
      <c r="K43" s="52">
        <v>4331586</v>
      </c>
      <c r="L43" s="53">
        <f t="shared" si="0"/>
        <v>74.61240730692711</v>
      </c>
      <c r="M43" s="52">
        <v>378329</v>
      </c>
      <c r="N43" s="53">
        <f t="shared" si="1"/>
        <v>6.516790257430517</v>
      </c>
      <c r="O43" s="52">
        <v>0</v>
      </c>
      <c r="P43" s="53">
        <f t="shared" si="2"/>
        <v>0</v>
      </c>
      <c r="Q43" s="52">
        <v>1095535</v>
      </c>
      <c r="R43" s="53">
        <f t="shared" si="3"/>
        <v>18.87080243564237</v>
      </c>
      <c r="S43" s="45"/>
    </row>
    <row r="44" spans="1:19" ht="11.25">
      <c r="A44" s="51" t="s">
        <v>663</v>
      </c>
      <c r="B44" s="51" t="s">
        <v>664</v>
      </c>
      <c r="C44" s="51">
        <v>0</v>
      </c>
      <c r="D44" s="51">
        <v>2</v>
      </c>
      <c r="E44" s="51">
        <v>1</v>
      </c>
      <c r="F44" s="51">
        <v>2</v>
      </c>
      <c r="G44" s="51">
        <v>15</v>
      </c>
      <c r="H44" s="51">
        <v>15</v>
      </c>
      <c r="I44" s="51">
        <v>15</v>
      </c>
      <c r="J44" s="52">
        <v>4279274</v>
      </c>
      <c r="K44" s="52">
        <v>4267800</v>
      </c>
      <c r="L44" s="53">
        <f t="shared" si="0"/>
        <v>99.73187040605485</v>
      </c>
      <c r="M44" s="52">
        <v>0</v>
      </c>
      <c r="N44" s="53">
        <f t="shared" si="1"/>
        <v>0</v>
      </c>
      <c r="O44" s="52">
        <v>0</v>
      </c>
      <c r="P44" s="53">
        <f t="shared" si="2"/>
        <v>0</v>
      </c>
      <c r="Q44" s="52">
        <v>11475</v>
      </c>
      <c r="R44" s="53">
        <f t="shared" si="3"/>
        <v>0.26815296239502306</v>
      </c>
      <c r="S44" s="45"/>
    </row>
    <row r="45" spans="1:19" ht="11.25">
      <c r="A45" s="51" t="s">
        <v>665</v>
      </c>
      <c r="B45" s="51" t="s">
        <v>666</v>
      </c>
      <c r="C45" s="51">
        <v>0</v>
      </c>
      <c r="D45" s="51">
        <v>8</v>
      </c>
      <c r="E45" s="51">
        <v>9</v>
      </c>
      <c r="F45" s="51">
        <v>6</v>
      </c>
      <c r="G45" s="51">
        <v>8</v>
      </c>
      <c r="H45" s="51">
        <v>8</v>
      </c>
      <c r="I45" s="51">
        <v>8</v>
      </c>
      <c r="J45" s="52">
        <v>5018336</v>
      </c>
      <c r="K45" s="52">
        <v>4164803</v>
      </c>
      <c r="L45" s="53">
        <f t="shared" si="0"/>
        <v>82.99171279085338</v>
      </c>
      <c r="M45" s="52">
        <v>48531</v>
      </c>
      <c r="N45" s="53">
        <f t="shared" si="1"/>
        <v>0.9670735478851954</v>
      </c>
      <c r="O45" s="52">
        <v>1171</v>
      </c>
      <c r="P45" s="53">
        <f t="shared" si="2"/>
        <v>0.023334427985690874</v>
      </c>
      <c r="Q45" s="52">
        <v>803833</v>
      </c>
      <c r="R45" s="53">
        <f t="shared" si="3"/>
        <v>16.0179190871237</v>
      </c>
      <c r="S45" s="45"/>
    </row>
    <row r="46" spans="1:19" ht="11.25">
      <c r="A46" s="51" t="s">
        <v>667</v>
      </c>
      <c r="B46" s="51" t="s">
        <v>668</v>
      </c>
      <c r="C46" s="51">
        <v>0</v>
      </c>
      <c r="D46" s="51">
        <v>2</v>
      </c>
      <c r="E46" s="51">
        <v>1</v>
      </c>
      <c r="F46" s="51">
        <v>2</v>
      </c>
      <c r="G46" s="51">
        <v>0</v>
      </c>
      <c r="H46" s="51">
        <v>0</v>
      </c>
      <c r="I46" s="51">
        <v>0</v>
      </c>
      <c r="J46" s="52">
        <v>4115627</v>
      </c>
      <c r="K46" s="52">
        <v>4115573</v>
      </c>
      <c r="L46" s="53">
        <f t="shared" si="0"/>
        <v>99.99868792774467</v>
      </c>
      <c r="M46" s="52">
        <v>0</v>
      </c>
      <c r="N46" s="53">
        <f t="shared" si="1"/>
        <v>0</v>
      </c>
      <c r="O46" s="52">
        <v>0</v>
      </c>
      <c r="P46" s="53">
        <f t="shared" si="2"/>
        <v>0</v>
      </c>
      <c r="Q46" s="52">
        <v>54</v>
      </c>
      <c r="R46" s="53">
        <f t="shared" si="3"/>
        <v>0.0013120722553331486</v>
      </c>
      <c r="S46" s="45"/>
    </row>
    <row r="47" spans="1:19" ht="11.25">
      <c r="A47" s="51" t="s">
        <v>669</v>
      </c>
      <c r="B47" s="51" t="s">
        <v>670</v>
      </c>
      <c r="C47" s="51">
        <v>1</v>
      </c>
      <c r="D47" s="51">
        <v>3</v>
      </c>
      <c r="E47" s="51">
        <v>1</v>
      </c>
      <c r="F47" s="51">
        <v>2</v>
      </c>
      <c r="G47" s="51">
        <v>23</v>
      </c>
      <c r="H47" s="51">
        <v>23</v>
      </c>
      <c r="I47" s="51">
        <v>23</v>
      </c>
      <c r="J47" s="52">
        <v>3979162</v>
      </c>
      <c r="K47" s="52">
        <v>3933883</v>
      </c>
      <c r="L47" s="53">
        <f t="shared" si="0"/>
        <v>98.86209709481544</v>
      </c>
      <c r="M47" s="52">
        <v>1644</v>
      </c>
      <c r="N47" s="53">
        <f t="shared" si="1"/>
        <v>0.04131523169953875</v>
      </c>
      <c r="O47" s="52">
        <v>0</v>
      </c>
      <c r="P47" s="53">
        <f t="shared" si="2"/>
        <v>0</v>
      </c>
      <c r="Q47" s="52">
        <v>43635</v>
      </c>
      <c r="R47" s="53">
        <f t="shared" si="3"/>
        <v>1.0965876734850202</v>
      </c>
      <c r="S47" s="45"/>
    </row>
    <row r="48" spans="1:19" ht="11.25">
      <c r="A48" s="51" t="s">
        <v>671</v>
      </c>
      <c r="B48" s="51" t="s">
        <v>672</v>
      </c>
      <c r="C48" s="51">
        <v>0</v>
      </c>
      <c r="D48" s="51">
        <v>5</v>
      </c>
      <c r="E48" s="51">
        <v>1</v>
      </c>
      <c r="F48" s="51">
        <v>4</v>
      </c>
      <c r="G48" s="51">
        <v>17</v>
      </c>
      <c r="H48" s="51">
        <v>17</v>
      </c>
      <c r="I48" s="51">
        <v>17</v>
      </c>
      <c r="J48" s="52">
        <v>3943503</v>
      </c>
      <c r="K48" s="52">
        <v>3925956</v>
      </c>
      <c r="L48" s="53">
        <f t="shared" si="0"/>
        <v>99.55504027764148</v>
      </c>
      <c r="M48" s="52">
        <v>17547</v>
      </c>
      <c r="N48" s="53">
        <f t="shared" si="1"/>
        <v>0.4449597223585224</v>
      </c>
      <c r="O48" s="52">
        <v>0</v>
      </c>
      <c r="P48" s="53">
        <f t="shared" si="2"/>
        <v>0</v>
      </c>
      <c r="Q48" s="52">
        <v>0</v>
      </c>
      <c r="R48" s="53">
        <f t="shared" si="3"/>
        <v>0</v>
      </c>
      <c r="S48" s="45"/>
    </row>
    <row r="49" spans="1:19" ht="11.25">
      <c r="A49" s="51" t="s">
        <v>673</v>
      </c>
      <c r="B49" s="51" t="s">
        <v>674</v>
      </c>
      <c r="C49" s="51">
        <v>3</v>
      </c>
      <c r="D49" s="51">
        <v>1</v>
      </c>
      <c r="E49" s="51">
        <v>1</v>
      </c>
      <c r="F49" s="51">
        <v>1</v>
      </c>
      <c r="G49" s="51">
        <v>15</v>
      </c>
      <c r="H49" s="51">
        <v>15</v>
      </c>
      <c r="I49" s="51">
        <v>15</v>
      </c>
      <c r="J49" s="52">
        <v>3980364</v>
      </c>
      <c r="K49" s="52">
        <v>3915231</v>
      </c>
      <c r="L49" s="53">
        <f t="shared" si="0"/>
        <v>98.36364211916298</v>
      </c>
      <c r="M49" s="52">
        <v>231</v>
      </c>
      <c r="N49" s="53">
        <f t="shared" si="1"/>
        <v>0.0058034893291166335</v>
      </c>
      <c r="O49" s="52">
        <v>0</v>
      </c>
      <c r="P49" s="53">
        <f t="shared" si="2"/>
        <v>0</v>
      </c>
      <c r="Q49" s="52">
        <v>64903</v>
      </c>
      <c r="R49" s="53">
        <f t="shared" si="3"/>
        <v>1.6305795148383415</v>
      </c>
      <c r="S49" s="45"/>
    </row>
    <row r="50" spans="1:19" ht="11.25">
      <c r="A50" s="51" t="s">
        <v>675</v>
      </c>
      <c r="B50" s="51" t="s">
        <v>676</v>
      </c>
      <c r="C50" s="51">
        <v>3</v>
      </c>
      <c r="D50" s="51">
        <v>1</v>
      </c>
      <c r="E50" s="51">
        <v>2</v>
      </c>
      <c r="F50" s="51">
        <v>2</v>
      </c>
      <c r="G50" s="51">
        <v>11</v>
      </c>
      <c r="H50" s="51">
        <v>12</v>
      </c>
      <c r="I50" s="51">
        <v>11.5</v>
      </c>
      <c r="J50" s="52">
        <v>5023100</v>
      </c>
      <c r="K50" s="52">
        <v>3792776</v>
      </c>
      <c r="L50" s="53">
        <f t="shared" si="0"/>
        <v>75.50667914236229</v>
      </c>
      <c r="M50" s="52">
        <v>267891</v>
      </c>
      <c r="N50" s="53">
        <f t="shared" si="1"/>
        <v>5.333180705142243</v>
      </c>
      <c r="O50" s="52">
        <v>10912</v>
      </c>
      <c r="P50" s="53">
        <f t="shared" si="2"/>
        <v>0.2172363679799327</v>
      </c>
      <c r="Q50" s="52">
        <v>951521</v>
      </c>
      <c r="R50" s="53">
        <f t="shared" si="3"/>
        <v>18.94290378451554</v>
      </c>
      <c r="S50" s="45"/>
    </row>
    <row r="51" spans="1:19" ht="11.25">
      <c r="A51" s="51" t="s">
        <v>677</v>
      </c>
      <c r="B51" s="51" t="s">
        <v>678</v>
      </c>
      <c r="C51" s="51">
        <v>6</v>
      </c>
      <c r="D51" s="51">
        <v>10</v>
      </c>
      <c r="E51" s="51">
        <v>11</v>
      </c>
      <c r="F51" s="51">
        <v>20</v>
      </c>
      <c r="G51" s="51">
        <v>3</v>
      </c>
      <c r="H51" s="51">
        <v>4</v>
      </c>
      <c r="I51" s="51">
        <v>3.5</v>
      </c>
      <c r="J51" s="52">
        <v>6830055</v>
      </c>
      <c r="K51" s="52">
        <v>3620920</v>
      </c>
      <c r="L51" s="53">
        <f t="shared" si="0"/>
        <v>53.01450720382193</v>
      </c>
      <c r="M51" s="52">
        <v>1851320</v>
      </c>
      <c r="N51" s="53">
        <f t="shared" si="1"/>
        <v>27.10549182986081</v>
      </c>
      <c r="O51" s="52">
        <v>12720</v>
      </c>
      <c r="P51" s="53">
        <f t="shared" si="2"/>
        <v>0.18623568917087782</v>
      </c>
      <c r="Q51" s="52">
        <v>1345096</v>
      </c>
      <c r="R51" s="53">
        <f t="shared" si="3"/>
        <v>19.69377991831691</v>
      </c>
      <c r="S51" s="45"/>
    </row>
    <row r="52" spans="1:19" ht="11.25">
      <c r="A52" s="51" t="s">
        <v>66</v>
      </c>
      <c r="B52" s="51" t="s">
        <v>110</v>
      </c>
      <c r="C52" s="51">
        <v>0</v>
      </c>
      <c r="D52" s="51">
        <v>3</v>
      </c>
      <c r="E52" s="51">
        <v>1</v>
      </c>
      <c r="F52" s="51">
        <v>1</v>
      </c>
      <c r="G52" s="51">
        <v>18</v>
      </c>
      <c r="H52" s="51">
        <v>18</v>
      </c>
      <c r="I52" s="51">
        <v>18</v>
      </c>
      <c r="J52" s="52">
        <v>3902440</v>
      </c>
      <c r="K52" s="52">
        <v>3598689</v>
      </c>
      <c r="L52" s="53">
        <f t="shared" si="0"/>
        <v>92.21638257090436</v>
      </c>
      <c r="M52" s="52">
        <v>109160</v>
      </c>
      <c r="N52" s="53">
        <f t="shared" si="1"/>
        <v>2.797224300693925</v>
      </c>
      <c r="O52" s="52">
        <v>0</v>
      </c>
      <c r="P52" s="53">
        <f t="shared" si="2"/>
        <v>0</v>
      </c>
      <c r="Q52" s="52">
        <v>194592</v>
      </c>
      <c r="R52" s="53">
        <f t="shared" si="3"/>
        <v>4.986418753395312</v>
      </c>
      <c r="S52" s="45"/>
    </row>
    <row r="53" spans="1:19" ht="11.25">
      <c r="A53" s="51" t="s">
        <v>679</v>
      </c>
      <c r="B53" s="51" t="s">
        <v>680</v>
      </c>
      <c r="C53" s="51">
        <v>0</v>
      </c>
      <c r="D53" s="51">
        <v>2</v>
      </c>
      <c r="E53" s="51">
        <v>1</v>
      </c>
      <c r="F53" s="51">
        <v>1</v>
      </c>
      <c r="G53" s="51">
        <v>5</v>
      </c>
      <c r="H53" s="51">
        <v>6</v>
      </c>
      <c r="I53" s="51">
        <v>5.5</v>
      </c>
      <c r="J53" s="52">
        <v>5653770</v>
      </c>
      <c r="K53" s="52">
        <v>3522561</v>
      </c>
      <c r="L53" s="53">
        <f t="shared" si="0"/>
        <v>62.3046392053444</v>
      </c>
      <c r="M53" s="52">
        <v>614539</v>
      </c>
      <c r="N53" s="53">
        <f t="shared" si="1"/>
        <v>10.869543685010179</v>
      </c>
      <c r="O53" s="52">
        <v>0</v>
      </c>
      <c r="P53" s="53">
        <f t="shared" si="2"/>
        <v>0</v>
      </c>
      <c r="Q53" s="52">
        <v>1516671</v>
      </c>
      <c r="R53" s="53">
        <f t="shared" si="3"/>
        <v>26.825834796958492</v>
      </c>
      <c r="S53" s="45"/>
    </row>
    <row r="54" spans="1:19" ht="11.25">
      <c r="A54" s="51" t="s">
        <v>681</v>
      </c>
      <c r="B54" s="51" t="s">
        <v>682</v>
      </c>
      <c r="C54" s="51">
        <v>0</v>
      </c>
      <c r="D54" s="51">
        <v>2</v>
      </c>
      <c r="E54" s="51">
        <v>0</v>
      </c>
      <c r="F54" s="51">
        <v>1</v>
      </c>
      <c r="G54" s="51">
        <v>15</v>
      </c>
      <c r="H54" s="51">
        <v>15</v>
      </c>
      <c r="I54" s="51">
        <v>15</v>
      </c>
      <c r="J54" s="52">
        <v>3457167</v>
      </c>
      <c r="K54" s="52">
        <v>3456852</v>
      </c>
      <c r="L54" s="53">
        <f t="shared" si="0"/>
        <v>99.99088849338202</v>
      </c>
      <c r="M54" s="52">
        <v>20</v>
      </c>
      <c r="N54" s="53">
        <f t="shared" si="1"/>
        <v>0.0005785083566978396</v>
      </c>
      <c r="O54" s="52">
        <v>0</v>
      </c>
      <c r="P54" s="53">
        <f t="shared" si="2"/>
        <v>0</v>
      </c>
      <c r="Q54" s="52">
        <v>296</v>
      </c>
      <c r="R54" s="53">
        <f t="shared" si="3"/>
        <v>0.008561923679128027</v>
      </c>
      <c r="S54" s="45"/>
    </row>
    <row r="55" spans="1:19" ht="11.25">
      <c r="A55" s="51" t="s">
        <v>683</v>
      </c>
      <c r="B55" s="51" t="s">
        <v>684</v>
      </c>
      <c r="C55" s="51">
        <v>0</v>
      </c>
      <c r="D55" s="51">
        <v>2</v>
      </c>
      <c r="E55" s="51">
        <v>2</v>
      </c>
      <c r="F55" s="51">
        <v>5</v>
      </c>
      <c r="G55" s="51">
        <v>5</v>
      </c>
      <c r="H55" s="51">
        <v>6</v>
      </c>
      <c r="I55" s="51">
        <v>5.5</v>
      </c>
      <c r="J55" s="52">
        <v>3567537</v>
      </c>
      <c r="K55" s="52">
        <v>3449915</v>
      </c>
      <c r="L55" s="53">
        <f t="shared" si="0"/>
        <v>96.70299144760097</v>
      </c>
      <c r="M55" s="52">
        <v>16895</v>
      </c>
      <c r="N55" s="53">
        <f t="shared" si="1"/>
        <v>0.47357602738247706</v>
      </c>
      <c r="O55" s="52">
        <v>0</v>
      </c>
      <c r="P55" s="53">
        <f t="shared" si="2"/>
        <v>0</v>
      </c>
      <c r="Q55" s="52">
        <v>100727</v>
      </c>
      <c r="R55" s="53">
        <f t="shared" si="3"/>
        <v>2.823432525016559</v>
      </c>
      <c r="S55" s="45"/>
    </row>
    <row r="56" spans="1:19" ht="11.25">
      <c r="A56" s="51" t="s">
        <v>685</v>
      </c>
      <c r="B56" s="51" t="s">
        <v>686</v>
      </c>
      <c r="C56" s="51">
        <v>2</v>
      </c>
      <c r="D56" s="51">
        <v>2</v>
      </c>
      <c r="E56" s="51">
        <v>3</v>
      </c>
      <c r="F56" s="51">
        <v>5</v>
      </c>
      <c r="G56" s="51">
        <v>23</v>
      </c>
      <c r="H56" s="51">
        <v>23</v>
      </c>
      <c r="I56" s="51">
        <v>23</v>
      </c>
      <c r="J56" s="52">
        <v>3590509</v>
      </c>
      <c r="K56" s="52">
        <v>3445357</v>
      </c>
      <c r="L56" s="53">
        <f t="shared" si="0"/>
        <v>95.95734198131797</v>
      </c>
      <c r="M56" s="52">
        <v>117982</v>
      </c>
      <c r="N56" s="53">
        <f t="shared" si="1"/>
        <v>3.285940795580794</v>
      </c>
      <c r="O56" s="52">
        <v>0</v>
      </c>
      <c r="P56" s="53">
        <f t="shared" si="2"/>
        <v>0</v>
      </c>
      <c r="Q56" s="52">
        <v>27171</v>
      </c>
      <c r="R56" s="53">
        <f t="shared" si="3"/>
        <v>0.7567450743056208</v>
      </c>
      <c r="S56" s="45"/>
    </row>
    <row r="58" ht="11.25">
      <c r="A58" s="42" t="s">
        <v>687</v>
      </c>
    </row>
    <row r="59" ht="11.25">
      <c r="A59" s="42" t="s">
        <v>79</v>
      </c>
    </row>
  </sheetData>
  <mergeCells count="9">
    <mergeCell ref="Q5:R5"/>
    <mergeCell ref="J5:J6"/>
    <mergeCell ref="K5:L5"/>
    <mergeCell ref="M5:N5"/>
    <mergeCell ref="O5:P5"/>
    <mergeCell ref="A5:A6"/>
    <mergeCell ref="B5:B6"/>
    <mergeCell ref="C5:F5"/>
    <mergeCell ref="G5:I5"/>
  </mergeCells>
  <printOptions/>
  <pageMargins left="0.75" right="0.75" top="1" bottom="1" header="0" footer="0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8.8515625" style="0" customWidth="1"/>
    <col min="2" max="2" width="44.00390625" style="0" customWidth="1"/>
    <col min="3" max="3" width="11.140625" style="23" customWidth="1"/>
    <col min="4" max="4" width="11.7109375" style="23" customWidth="1"/>
    <col min="5" max="5" width="12.140625" style="23" customWidth="1"/>
    <col min="6" max="6" width="17.00390625" style="23" customWidth="1"/>
    <col min="7" max="7" width="17.57421875" style="23" customWidth="1"/>
    <col min="8" max="8" width="18.7109375" style="23" customWidth="1"/>
    <col min="9" max="9" width="9.00390625" style="23" customWidth="1"/>
    <col min="10" max="10" width="6.28125" style="23" customWidth="1"/>
    <col min="11" max="11" width="7.28125" style="23" customWidth="1"/>
    <col min="12" max="12" width="7.57421875" style="23" customWidth="1"/>
    <col min="13" max="13" width="7.8515625" style="23" customWidth="1"/>
  </cols>
  <sheetData>
    <row r="1" spans="1:6" ht="12.75">
      <c r="A1" s="2" t="s">
        <v>215</v>
      </c>
      <c r="B1" s="2"/>
      <c r="C1" s="25"/>
      <c r="D1" s="25"/>
      <c r="E1" s="25"/>
      <c r="F1" s="25"/>
    </row>
    <row r="2" spans="1:6" ht="12.75">
      <c r="A2" s="2" t="s">
        <v>216</v>
      </c>
      <c r="B2" s="2"/>
      <c r="C2" s="25"/>
      <c r="D2" s="25"/>
      <c r="E2" s="25"/>
      <c r="F2" s="25"/>
    </row>
    <row r="3" spans="1:6" ht="12.75">
      <c r="A3" s="2" t="s">
        <v>217</v>
      </c>
      <c r="B3" s="2"/>
      <c r="C3" s="25"/>
      <c r="D3" s="25"/>
      <c r="E3" s="25"/>
      <c r="F3" s="25"/>
    </row>
    <row r="4" spans="1:6" ht="12.75">
      <c r="A4" s="2"/>
      <c r="B4" s="2"/>
      <c r="C4" s="25"/>
      <c r="D4" s="25"/>
      <c r="E4" s="25"/>
      <c r="F4" s="25"/>
    </row>
    <row r="5" spans="1:13" ht="12.75">
      <c r="A5" s="37" t="s">
        <v>116</v>
      </c>
      <c r="B5" s="37" t="s">
        <v>117</v>
      </c>
      <c r="C5" s="38" t="s">
        <v>118</v>
      </c>
      <c r="D5" s="38" t="s">
        <v>119</v>
      </c>
      <c r="E5" s="38" t="s">
        <v>119</v>
      </c>
      <c r="F5" s="38" t="s">
        <v>120</v>
      </c>
      <c r="G5" s="38" t="s">
        <v>120</v>
      </c>
      <c r="H5" s="38" t="s">
        <v>120</v>
      </c>
      <c r="I5" s="38" t="s">
        <v>121</v>
      </c>
      <c r="J5" s="38" t="s">
        <v>122</v>
      </c>
      <c r="K5" s="38" t="s">
        <v>123</v>
      </c>
      <c r="L5" s="38" t="s">
        <v>123</v>
      </c>
      <c r="M5" s="38" t="s">
        <v>123</v>
      </c>
    </row>
    <row r="6" spans="1:13" ht="12.75">
      <c r="A6" s="37" t="s">
        <v>124</v>
      </c>
      <c r="B6" s="37" t="s">
        <v>125</v>
      </c>
      <c r="C6" s="38" t="s">
        <v>126</v>
      </c>
      <c r="D6" s="38" t="s">
        <v>127</v>
      </c>
      <c r="E6" s="38" t="s">
        <v>128</v>
      </c>
      <c r="F6" s="38" t="s">
        <v>129</v>
      </c>
      <c r="G6" s="38" t="s">
        <v>130</v>
      </c>
      <c r="H6" s="38" t="s">
        <v>131</v>
      </c>
      <c r="I6" s="38" t="s">
        <v>132</v>
      </c>
      <c r="J6" s="38"/>
      <c r="K6" s="38" t="s">
        <v>1</v>
      </c>
      <c r="L6" s="38" t="s">
        <v>138</v>
      </c>
      <c r="M6" s="38" t="s">
        <v>133</v>
      </c>
    </row>
    <row r="7" spans="1:13" ht="12.75">
      <c r="A7" s="37"/>
      <c r="B7" s="37"/>
      <c r="C7" s="38" t="s">
        <v>218</v>
      </c>
      <c r="D7" s="38" t="s">
        <v>126</v>
      </c>
      <c r="E7" s="38" t="s">
        <v>135</v>
      </c>
      <c r="F7" s="38" t="s">
        <v>219</v>
      </c>
      <c r="G7" s="38" t="s">
        <v>219</v>
      </c>
      <c r="H7" s="38" t="s">
        <v>219</v>
      </c>
      <c r="I7" s="38" t="s">
        <v>137</v>
      </c>
      <c r="J7" s="38"/>
      <c r="K7" s="38"/>
      <c r="L7" s="38"/>
      <c r="M7" s="38" t="s">
        <v>138</v>
      </c>
    </row>
    <row r="8" spans="1:13" ht="12.75">
      <c r="A8" s="37"/>
      <c r="B8" s="37"/>
      <c r="C8" s="38"/>
      <c r="D8" s="38"/>
      <c r="E8" s="38" t="s">
        <v>219</v>
      </c>
      <c r="F8" s="38"/>
      <c r="G8" s="38"/>
      <c r="H8" s="38"/>
      <c r="I8" s="38"/>
      <c r="J8" s="38" t="s">
        <v>140</v>
      </c>
      <c r="K8" s="38" t="s">
        <v>140</v>
      </c>
      <c r="L8" s="38" t="s">
        <v>140</v>
      </c>
      <c r="M8" s="38" t="s">
        <v>140</v>
      </c>
    </row>
    <row r="9" spans="1:13" ht="12.75">
      <c r="A9" s="39" t="s">
        <v>220</v>
      </c>
      <c r="B9" s="19" t="s">
        <v>221</v>
      </c>
      <c r="C9" s="40" t="s">
        <v>222</v>
      </c>
      <c r="D9" s="40" t="s">
        <v>223</v>
      </c>
      <c r="E9" s="40" t="s">
        <v>143</v>
      </c>
      <c r="F9" s="40" t="s">
        <v>224</v>
      </c>
      <c r="G9" s="40" t="s">
        <v>225</v>
      </c>
      <c r="H9" s="40" t="s">
        <v>226</v>
      </c>
      <c r="I9" s="40" t="s">
        <v>147</v>
      </c>
      <c r="J9" s="40" t="s">
        <v>150</v>
      </c>
      <c r="K9" s="40" t="s">
        <v>150</v>
      </c>
      <c r="L9" s="40" t="s">
        <v>150</v>
      </c>
      <c r="M9" s="40" t="s">
        <v>150</v>
      </c>
    </row>
    <row r="10" spans="1:13" ht="12.75">
      <c r="A10" s="39" t="s">
        <v>171</v>
      </c>
      <c r="B10" s="19" t="s">
        <v>172</v>
      </c>
      <c r="C10" s="40" t="s">
        <v>227</v>
      </c>
      <c r="D10" s="40" t="s">
        <v>228</v>
      </c>
      <c r="E10" s="40" t="s">
        <v>229</v>
      </c>
      <c r="F10" s="40" t="s">
        <v>230</v>
      </c>
      <c r="G10" s="40" t="s">
        <v>231</v>
      </c>
      <c r="H10" s="40" t="s">
        <v>232</v>
      </c>
      <c r="I10" s="40" t="s">
        <v>187</v>
      </c>
      <c r="J10" s="40" t="s">
        <v>149</v>
      </c>
      <c r="K10" s="40" t="s">
        <v>149</v>
      </c>
      <c r="L10" s="40" t="s">
        <v>149</v>
      </c>
      <c r="M10" s="40" t="s">
        <v>149</v>
      </c>
    </row>
    <row r="11" spans="1:13" ht="12.75">
      <c r="A11" s="39" t="s">
        <v>233</v>
      </c>
      <c r="B11" s="19" t="s">
        <v>234</v>
      </c>
      <c r="C11" s="40" t="s">
        <v>235</v>
      </c>
      <c r="D11" s="40" t="s">
        <v>236</v>
      </c>
      <c r="E11" s="40" t="s">
        <v>143</v>
      </c>
      <c r="F11" s="40" t="s">
        <v>237</v>
      </c>
      <c r="G11" s="40" t="s">
        <v>238</v>
      </c>
      <c r="H11" s="40" t="s">
        <v>239</v>
      </c>
      <c r="I11" s="40" t="s">
        <v>240</v>
      </c>
      <c r="J11" s="40" t="s">
        <v>157</v>
      </c>
      <c r="K11" s="40" t="s">
        <v>157</v>
      </c>
      <c r="L11" s="40" t="s">
        <v>157</v>
      </c>
      <c r="M11" s="40" t="s">
        <v>157</v>
      </c>
    </row>
    <row r="12" spans="1:13" ht="12.75">
      <c r="A12" s="39" t="s">
        <v>241</v>
      </c>
      <c r="B12" s="19" t="s">
        <v>242</v>
      </c>
      <c r="C12" s="40" t="s">
        <v>243</v>
      </c>
      <c r="D12" s="40" t="s">
        <v>244</v>
      </c>
      <c r="E12" s="40" t="s">
        <v>143</v>
      </c>
      <c r="F12" s="40" t="s">
        <v>245</v>
      </c>
      <c r="G12" s="40" t="s">
        <v>246</v>
      </c>
      <c r="H12" s="40" t="s">
        <v>247</v>
      </c>
      <c r="I12" s="40" t="s">
        <v>147</v>
      </c>
      <c r="J12" s="40" t="s">
        <v>150</v>
      </c>
      <c r="K12" s="40" t="s">
        <v>150</v>
      </c>
      <c r="L12" s="40" t="s">
        <v>150</v>
      </c>
      <c r="M12" s="40" t="s">
        <v>150</v>
      </c>
    </row>
    <row r="13" spans="1:13" ht="12.75">
      <c r="A13" s="39" t="s">
        <v>158</v>
      </c>
      <c r="B13" s="19" t="s">
        <v>159</v>
      </c>
      <c r="C13" s="40" t="s">
        <v>248</v>
      </c>
      <c r="D13" s="40" t="s">
        <v>249</v>
      </c>
      <c r="E13" s="40" t="s">
        <v>250</v>
      </c>
      <c r="F13" s="40" t="s">
        <v>251</v>
      </c>
      <c r="G13" s="40" t="s">
        <v>252</v>
      </c>
      <c r="H13" s="40" t="s">
        <v>253</v>
      </c>
      <c r="I13" s="40" t="s">
        <v>254</v>
      </c>
      <c r="J13" s="40" t="s">
        <v>150</v>
      </c>
      <c r="K13" s="40" t="s">
        <v>157</v>
      </c>
      <c r="L13" s="40" t="s">
        <v>157</v>
      </c>
      <c r="M13" s="40" t="s">
        <v>157</v>
      </c>
    </row>
    <row r="14" spans="1:13" ht="12.75">
      <c r="A14" s="39" t="s">
        <v>255</v>
      </c>
      <c r="B14" s="19" t="s">
        <v>256</v>
      </c>
      <c r="C14" s="40" t="s">
        <v>257</v>
      </c>
      <c r="D14" s="40" t="s">
        <v>258</v>
      </c>
      <c r="E14" s="40" t="s">
        <v>143</v>
      </c>
      <c r="F14" s="40" t="s">
        <v>259</v>
      </c>
      <c r="G14" s="40" t="s">
        <v>260</v>
      </c>
      <c r="H14" s="40" t="s">
        <v>261</v>
      </c>
      <c r="I14" s="40" t="s">
        <v>254</v>
      </c>
      <c r="J14" s="40" t="s">
        <v>150</v>
      </c>
      <c r="K14" s="40" t="s">
        <v>157</v>
      </c>
      <c r="L14" s="40" t="s">
        <v>157</v>
      </c>
      <c r="M14" s="40" t="s">
        <v>157</v>
      </c>
    </row>
    <row r="15" spans="1:13" ht="12.75">
      <c r="A15" s="39" t="s">
        <v>151</v>
      </c>
      <c r="B15" s="19" t="s">
        <v>262</v>
      </c>
      <c r="C15" s="40" t="s">
        <v>263</v>
      </c>
      <c r="D15" s="40" t="s">
        <v>264</v>
      </c>
      <c r="E15" s="40" t="s">
        <v>265</v>
      </c>
      <c r="F15" s="40" t="s">
        <v>266</v>
      </c>
      <c r="G15" s="40" t="s">
        <v>267</v>
      </c>
      <c r="H15" s="40" t="s">
        <v>268</v>
      </c>
      <c r="I15" s="40" t="s">
        <v>269</v>
      </c>
      <c r="J15" s="40" t="s">
        <v>157</v>
      </c>
      <c r="K15" s="40" t="s">
        <v>150</v>
      </c>
      <c r="L15" s="40" t="s">
        <v>150</v>
      </c>
      <c r="M15" s="40" t="s">
        <v>150</v>
      </c>
    </row>
    <row r="16" spans="1:13" ht="12.75">
      <c r="A16" s="39" t="s">
        <v>201</v>
      </c>
      <c r="B16" s="19" t="s">
        <v>202</v>
      </c>
      <c r="C16" s="40" t="s">
        <v>270</v>
      </c>
      <c r="D16" s="40" t="s">
        <v>271</v>
      </c>
      <c r="E16" s="40" t="s">
        <v>272</v>
      </c>
      <c r="F16" s="40" t="s">
        <v>273</v>
      </c>
      <c r="G16" s="40" t="s">
        <v>274</v>
      </c>
      <c r="H16" s="40" t="s">
        <v>275</v>
      </c>
      <c r="I16" s="40" t="s">
        <v>147</v>
      </c>
      <c r="J16" s="40" t="s">
        <v>157</v>
      </c>
      <c r="K16" s="40" t="s">
        <v>150</v>
      </c>
      <c r="L16" s="40" t="s">
        <v>150</v>
      </c>
      <c r="M16" s="40" t="s">
        <v>150</v>
      </c>
    </row>
    <row r="17" spans="1:13" ht="12.75">
      <c r="A17" s="39" t="s">
        <v>276</v>
      </c>
      <c r="B17" s="19" t="s">
        <v>277</v>
      </c>
      <c r="C17" s="40" t="s">
        <v>278</v>
      </c>
      <c r="D17" s="40" t="s">
        <v>279</v>
      </c>
      <c r="E17" s="40" t="s">
        <v>280</v>
      </c>
      <c r="F17" s="40" t="s">
        <v>281</v>
      </c>
      <c r="G17" s="40" t="s">
        <v>282</v>
      </c>
      <c r="H17" s="40" t="s">
        <v>283</v>
      </c>
      <c r="I17" s="40" t="s">
        <v>147</v>
      </c>
      <c r="J17" s="40" t="s">
        <v>150</v>
      </c>
      <c r="K17" s="40" t="s">
        <v>150</v>
      </c>
      <c r="L17" s="40" t="s">
        <v>150</v>
      </c>
      <c r="M17" s="40" t="s">
        <v>150</v>
      </c>
    </row>
    <row r="18" spans="1:13" ht="12.75">
      <c r="A18" s="39" t="s">
        <v>284</v>
      </c>
      <c r="B18" s="19" t="s">
        <v>285</v>
      </c>
      <c r="C18" s="40" t="s">
        <v>286</v>
      </c>
      <c r="D18" s="40" t="s">
        <v>287</v>
      </c>
      <c r="E18" s="40" t="s">
        <v>288</v>
      </c>
      <c r="F18" s="40" t="s">
        <v>289</v>
      </c>
      <c r="G18" s="40" t="s">
        <v>150</v>
      </c>
      <c r="H18" s="40" t="s">
        <v>150</v>
      </c>
      <c r="I18" s="40" t="s">
        <v>147</v>
      </c>
      <c r="J18" s="40" t="s">
        <v>150</v>
      </c>
      <c r="K18" s="40" t="s">
        <v>150</v>
      </c>
      <c r="L18" s="40" t="s">
        <v>150</v>
      </c>
      <c r="M18" s="40" t="s">
        <v>150</v>
      </c>
    </row>
    <row r="19" spans="1:13" ht="12.75">
      <c r="A19" s="39" t="s">
        <v>290</v>
      </c>
      <c r="B19" s="19" t="s">
        <v>291</v>
      </c>
      <c r="C19" s="40" t="s">
        <v>292</v>
      </c>
      <c r="D19" s="40" t="s">
        <v>293</v>
      </c>
      <c r="E19" s="40" t="s">
        <v>294</v>
      </c>
      <c r="F19" s="40" t="s">
        <v>295</v>
      </c>
      <c r="G19" s="40" t="s">
        <v>296</v>
      </c>
      <c r="H19" s="40" t="s">
        <v>297</v>
      </c>
      <c r="I19" s="40" t="s">
        <v>298</v>
      </c>
      <c r="J19" s="40" t="s">
        <v>157</v>
      </c>
      <c r="K19" s="40" t="s">
        <v>150</v>
      </c>
      <c r="L19" s="40" t="s">
        <v>150</v>
      </c>
      <c r="M19" s="40" t="s">
        <v>150</v>
      </c>
    </row>
    <row r="20" spans="1:13" ht="12.75">
      <c r="A20" s="39" t="s">
        <v>299</v>
      </c>
      <c r="B20" s="19" t="s">
        <v>49</v>
      </c>
      <c r="C20" s="40" t="s">
        <v>300</v>
      </c>
      <c r="D20" s="40" t="s">
        <v>301</v>
      </c>
      <c r="E20" s="40" t="s">
        <v>302</v>
      </c>
      <c r="F20" s="40" t="s">
        <v>303</v>
      </c>
      <c r="G20" s="40" t="s">
        <v>150</v>
      </c>
      <c r="H20" s="40" t="s">
        <v>150</v>
      </c>
      <c r="I20" s="40" t="s">
        <v>304</v>
      </c>
      <c r="J20" s="40" t="s">
        <v>150</v>
      </c>
      <c r="K20" s="40" t="s">
        <v>157</v>
      </c>
      <c r="L20" s="40" t="s">
        <v>157</v>
      </c>
      <c r="M20" s="40" t="s">
        <v>157</v>
      </c>
    </row>
    <row r="21" spans="1:13" ht="12.75">
      <c r="A21" s="39" t="s">
        <v>305</v>
      </c>
      <c r="B21" s="19" t="s">
        <v>306</v>
      </c>
      <c r="C21" s="40" t="s">
        <v>307</v>
      </c>
      <c r="D21" s="40" t="s">
        <v>308</v>
      </c>
      <c r="E21" s="40" t="s">
        <v>309</v>
      </c>
      <c r="F21" s="40" t="s">
        <v>310</v>
      </c>
      <c r="G21" s="40" t="s">
        <v>311</v>
      </c>
      <c r="H21" s="40" t="s">
        <v>312</v>
      </c>
      <c r="I21" s="40" t="s">
        <v>313</v>
      </c>
      <c r="J21" s="40" t="s">
        <v>150</v>
      </c>
      <c r="K21" s="40" t="s">
        <v>157</v>
      </c>
      <c r="L21" s="40" t="s">
        <v>157</v>
      </c>
      <c r="M21" s="40" t="s">
        <v>157</v>
      </c>
    </row>
    <row r="22" spans="1:13" ht="12.75">
      <c r="A22" s="39" t="s">
        <v>314</v>
      </c>
      <c r="B22" s="19" t="s">
        <v>315</v>
      </c>
      <c r="C22" s="40" t="s">
        <v>316</v>
      </c>
      <c r="D22" s="40" t="s">
        <v>317</v>
      </c>
      <c r="E22" s="40" t="s">
        <v>143</v>
      </c>
      <c r="F22" s="40" t="s">
        <v>318</v>
      </c>
      <c r="G22" s="40" t="s">
        <v>319</v>
      </c>
      <c r="H22" s="40" t="s">
        <v>320</v>
      </c>
      <c r="I22" s="40" t="s">
        <v>321</v>
      </c>
      <c r="J22" s="40" t="s">
        <v>150</v>
      </c>
      <c r="K22" s="40" t="s">
        <v>157</v>
      </c>
      <c r="L22" s="40" t="s">
        <v>157</v>
      </c>
      <c r="M22" s="40" t="s">
        <v>157</v>
      </c>
    </row>
    <row r="23" spans="1:13" ht="12.75">
      <c r="A23" s="39" t="s">
        <v>322</v>
      </c>
      <c r="B23" s="19" t="s">
        <v>323</v>
      </c>
      <c r="C23" s="40" t="s">
        <v>324</v>
      </c>
      <c r="D23" s="40" t="s">
        <v>325</v>
      </c>
      <c r="E23" s="40" t="s">
        <v>326</v>
      </c>
      <c r="F23" s="40" t="s">
        <v>327</v>
      </c>
      <c r="G23" s="40" t="s">
        <v>328</v>
      </c>
      <c r="H23" s="40" t="s">
        <v>329</v>
      </c>
      <c r="I23" s="40" t="s">
        <v>330</v>
      </c>
      <c r="J23" s="40" t="s">
        <v>150</v>
      </c>
      <c r="K23" s="40" t="s">
        <v>157</v>
      </c>
      <c r="L23" s="40" t="s">
        <v>157</v>
      </c>
      <c r="M23" s="40" t="s">
        <v>157</v>
      </c>
    </row>
    <row r="24" spans="1:13" ht="12.75">
      <c r="A24" s="39" t="s">
        <v>331</v>
      </c>
      <c r="B24" s="19" t="s">
        <v>88</v>
      </c>
      <c r="C24" s="40" t="s">
        <v>332</v>
      </c>
      <c r="D24" s="40" t="s">
        <v>333</v>
      </c>
      <c r="E24" s="40" t="s">
        <v>143</v>
      </c>
      <c r="F24" s="40" t="s">
        <v>334</v>
      </c>
      <c r="G24" s="40" t="s">
        <v>335</v>
      </c>
      <c r="H24" s="40" t="s">
        <v>336</v>
      </c>
      <c r="I24" s="40" t="s">
        <v>147</v>
      </c>
      <c r="J24" s="40" t="s">
        <v>157</v>
      </c>
      <c r="K24" s="40" t="s">
        <v>150</v>
      </c>
      <c r="L24" s="40" t="s">
        <v>150</v>
      </c>
      <c r="M24" s="40" t="s">
        <v>150</v>
      </c>
    </row>
    <row r="25" spans="1:13" ht="12.75">
      <c r="A25" s="39" t="s">
        <v>337</v>
      </c>
      <c r="B25" s="19" t="s">
        <v>338</v>
      </c>
      <c r="C25" s="40" t="s">
        <v>339</v>
      </c>
      <c r="D25" s="40" t="s">
        <v>340</v>
      </c>
      <c r="E25" s="40" t="s">
        <v>143</v>
      </c>
      <c r="F25" s="40" t="s">
        <v>341</v>
      </c>
      <c r="G25" s="40" t="s">
        <v>150</v>
      </c>
      <c r="H25" s="40" t="s">
        <v>150</v>
      </c>
      <c r="I25" s="40" t="s">
        <v>147</v>
      </c>
      <c r="J25" s="40" t="s">
        <v>157</v>
      </c>
      <c r="K25" s="40" t="s">
        <v>150</v>
      </c>
      <c r="L25" s="40" t="s">
        <v>150</v>
      </c>
      <c r="M25" s="40" t="s">
        <v>150</v>
      </c>
    </row>
    <row r="26" spans="1:13" ht="12.75">
      <c r="A26" s="39" t="s">
        <v>342</v>
      </c>
      <c r="B26" s="19" t="s">
        <v>343</v>
      </c>
      <c r="C26" s="40" t="s">
        <v>344</v>
      </c>
      <c r="D26" s="40" t="s">
        <v>345</v>
      </c>
      <c r="E26" s="40" t="s">
        <v>346</v>
      </c>
      <c r="F26" s="40" t="s">
        <v>347</v>
      </c>
      <c r="G26" s="40" t="s">
        <v>348</v>
      </c>
      <c r="H26" s="40" t="s">
        <v>349</v>
      </c>
      <c r="I26" s="40" t="s">
        <v>350</v>
      </c>
      <c r="J26" s="40" t="s">
        <v>150</v>
      </c>
      <c r="K26" s="40" t="s">
        <v>157</v>
      </c>
      <c r="L26" s="40" t="s">
        <v>157</v>
      </c>
      <c r="M26" s="40" t="s">
        <v>157</v>
      </c>
    </row>
    <row r="27" spans="1:13" ht="12.75">
      <c r="A27" s="39" t="s">
        <v>351</v>
      </c>
      <c r="B27" s="19" t="s">
        <v>343</v>
      </c>
      <c r="C27" s="40" t="s">
        <v>352</v>
      </c>
      <c r="D27" s="40" t="s">
        <v>353</v>
      </c>
      <c r="E27" s="40" t="s">
        <v>354</v>
      </c>
      <c r="F27" s="40" t="s">
        <v>355</v>
      </c>
      <c r="G27" s="40" t="s">
        <v>356</v>
      </c>
      <c r="H27" s="40" t="s">
        <v>357</v>
      </c>
      <c r="I27" s="40" t="s">
        <v>358</v>
      </c>
      <c r="J27" s="40" t="s">
        <v>150</v>
      </c>
      <c r="K27" s="40" t="s">
        <v>157</v>
      </c>
      <c r="L27" s="40" t="s">
        <v>157</v>
      </c>
      <c r="M27" s="40" t="s">
        <v>157</v>
      </c>
    </row>
    <row r="28" spans="1:13" ht="12.75">
      <c r="A28" s="39" t="s">
        <v>359</v>
      </c>
      <c r="B28" s="19" t="s">
        <v>360</v>
      </c>
      <c r="C28" s="40" t="s">
        <v>361</v>
      </c>
      <c r="D28" s="40" t="s">
        <v>362</v>
      </c>
      <c r="E28" s="40" t="s">
        <v>143</v>
      </c>
      <c r="F28" s="40" t="s">
        <v>150</v>
      </c>
      <c r="G28" s="40" t="s">
        <v>150</v>
      </c>
      <c r="H28" s="40" t="s">
        <v>150</v>
      </c>
      <c r="I28" s="40" t="s">
        <v>363</v>
      </c>
      <c r="J28" s="40" t="s">
        <v>157</v>
      </c>
      <c r="K28" s="40" t="s">
        <v>157</v>
      </c>
      <c r="L28" s="40" t="s">
        <v>157</v>
      </c>
      <c r="M28" s="40" t="s">
        <v>157</v>
      </c>
    </row>
    <row r="29" spans="1:13" ht="12.75">
      <c r="A29" s="39" t="s">
        <v>364</v>
      </c>
      <c r="B29" s="19" t="s">
        <v>365</v>
      </c>
      <c r="C29" s="40" t="s">
        <v>366</v>
      </c>
      <c r="D29" s="40" t="s">
        <v>367</v>
      </c>
      <c r="E29" s="40" t="s">
        <v>197</v>
      </c>
      <c r="F29" s="40" t="s">
        <v>368</v>
      </c>
      <c r="G29" s="40" t="s">
        <v>369</v>
      </c>
      <c r="H29" s="40" t="s">
        <v>370</v>
      </c>
      <c r="I29" s="40" t="s">
        <v>147</v>
      </c>
      <c r="J29" s="40" t="s">
        <v>150</v>
      </c>
      <c r="K29" s="40" t="s">
        <v>150</v>
      </c>
      <c r="L29" s="40" t="s">
        <v>150</v>
      </c>
      <c r="M29" s="40" t="s">
        <v>150</v>
      </c>
    </row>
    <row r="30" spans="1:13" ht="12.75">
      <c r="A30" s="39" t="s">
        <v>371</v>
      </c>
      <c r="B30" s="19" t="s">
        <v>372</v>
      </c>
      <c r="C30" s="40" t="s">
        <v>373</v>
      </c>
      <c r="D30" s="40" t="s">
        <v>374</v>
      </c>
      <c r="E30" s="40" t="s">
        <v>143</v>
      </c>
      <c r="F30" s="40" t="s">
        <v>375</v>
      </c>
      <c r="G30" s="40" t="s">
        <v>376</v>
      </c>
      <c r="H30" s="40" t="s">
        <v>377</v>
      </c>
      <c r="I30" s="40" t="s">
        <v>378</v>
      </c>
      <c r="J30" s="40" t="s">
        <v>150</v>
      </c>
      <c r="K30" s="40" t="s">
        <v>157</v>
      </c>
      <c r="L30" s="40" t="s">
        <v>157</v>
      </c>
      <c r="M30" s="40" t="s">
        <v>157</v>
      </c>
    </row>
    <row r="31" spans="1:13" ht="12.75">
      <c r="A31" s="39" t="s">
        <v>379</v>
      </c>
      <c r="B31" s="19" t="s">
        <v>380</v>
      </c>
      <c r="C31" s="40" t="s">
        <v>381</v>
      </c>
      <c r="D31" s="40" t="s">
        <v>382</v>
      </c>
      <c r="E31" s="40" t="s">
        <v>174</v>
      </c>
      <c r="F31" s="40" t="s">
        <v>383</v>
      </c>
      <c r="G31" s="40" t="s">
        <v>384</v>
      </c>
      <c r="H31" s="40" t="s">
        <v>385</v>
      </c>
      <c r="I31" s="40" t="s">
        <v>386</v>
      </c>
      <c r="J31" s="40" t="s">
        <v>150</v>
      </c>
      <c r="K31" s="40" t="s">
        <v>157</v>
      </c>
      <c r="L31" s="40" t="s">
        <v>157</v>
      </c>
      <c r="M31" s="40" t="s">
        <v>157</v>
      </c>
    </row>
    <row r="32" spans="1:13" ht="12.75">
      <c r="A32" s="39" t="s">
        <v>387</v>
      </c>
      <c r="B32" s="19" t="s">
        <v>388</v>
      </c>
      <c r="C32" s="40" t="s">
        <v>389</v>
      </c>
      <c r="D32" s="40" t="s">
        <v>301</v>
      </c>
      <c r="E32" s="40" t="s">
        <v>390</v>
      </c>
      <c r="F32" s="40" t="s">
        <v>391</v>
      </c>
      <c r="G32" s="40" t="s">
        <v>392</v>
      </c>
      <c r="H32" s="40" t="s">
        <v>393</v>
      </c>
      <c r="I32" s="40" t="s">
        <v>187</v>
      </c>
      <c r="J32" s="40" t="s">
        <v>150</v>
      </c>
      <c r="K32" s="40" t="s">
        <v>157</v>
      </c>
      <c r="L32" s="40" t="s">
        <v>157</v>
      </c>
      <c r="M32" s="40" t="s">
        <v>157</v>
      </c>
    </row>
    <row r="33" spans="1:13" ht="12.75">
      <c r="A33" s="39" t="s">
        <v>394</v>
      </c>
      <c r="B33" s="19" t="s">
        <v>395</v>
      </c>
      <c r="C33" s="40" t="s">
        <v>396</v>
      </c>
      <c r="D33" s="40" t="s">
        <v>397</v>
      </c>
      <c r="E33" s="40" t="s">
        <v>398</v>
      </c>
      <c r="F33" s="40" t="s">
        <v>399</v>
      </c>
      <c r="G33" s="40" t="s">
        <v>400</v>
      </c>
      <c r="H33" s="40" t="s">
        <v>401</v>
      </c>
      <c r="I33" s="40" t="s">
        <v>402</v>
      </c>
      <c r="J33" s="40" t="s">
        <v>150</v>
      </c>
      <c r="K33" s="40" t="s">
        <v>157</v>
      </c>
      <c r="L33" s="40" t="s">
        <v>157</v>
      </c>
      <c r="M33" s="40" t="s">
        <v>157</v>
      </c>
    </row>
    <row r="34" spans="1:13" ht="12.75">
      <c r="A34" s="39" t="s">
        <v>403</v>
      </c>
      <c r="B34" s="19" t="s">
        <v>404</v>
      </c>
      <c r="C34" s="40" t="s">
        <v>405</v>
      </c>
      <c r="D34" s="40" t="s">
        <v>406</v>
      </c>
      <c r="E34" s="40" t="s">
        <v>407</v>
      </c>
      <c r="F34" s="40" t="s">
        <v>408</v>
      </c>
      <c r="G34" s="40" t="s">
        <v>409</v>
      </c>
      <c r="H34" s="40" t="s">
        <v>410</v>
      </c>
      <c r="I34" s="40" t="s">
        <v>411</v>
      </c>
      <c r="J34" s="40" t="s">
        <v>150</v>
      </c>
      <c r="K34" s="40" t="s">
        <v>157</v>
      </c>
      <c r="L34" s="40" t="s">
        <v>157</v>
      </c>
      <c r="M34" s="40" t="s">
        <v>157</v>
      </c>
    </row>
    <row r="35" spans="1:13" ht="12.75">
      <c r="A35" s="39" t="s">
        <v>412</v>
      </c>
      <c r="B35" s="19" t="s">
        <v>413</v>
      </c>
      <c r="C35" s="40" t="s">
        <v>414</v>
      </c>
      <c r="D35" s="40" t="s">
        <v>415</v>
      </c>
      <c r="E35" s="40" t="s">
        <v>416</v>
      </c>
      <c r="F35" s="40" t="s">
        <v>417</v>
      </c>
      <c r="G35" s="40" t="s">
        <v>418</v>
      </c>
      <c r="H35" s="40" t="s">
        <v>419</v>
      </c>
      <c r="I35" s="40" t="s">
        <v>147</v>
      </c>
      <c r="J35" s="40" t="s">
        <v>150</v>
      </c>
      <c r="K35" s="40" t="s">
        <v>150</v>
      </c>
      <c r="L35" s="40" t="s">
        <v>150</v>
      </c>
      <c r="M35" s="40" t="s">
        <v>150</v>
      </c>
    </row>
    <row r="36" spans="1:13" ht="12.75">
      <c r="A36" s="39" t="s">
        <v>420</v>
      </c>
      <c r="B36" s="19" t="s">
        <v>85</v>
      </c>
      <c r="C36" s="40" t="s">
        <v>421</v>
      </c>
      <c r="D36" s="40" t="s">
        <v>422</v>
      </c>
      <c r="E36" s="40" t="s">
        <v>143</v>
      </c>
      <c r="F36" s="40" t="s">
        <v>423</v>
      </c>
      <c r="G36" s="40" t="s">
        <v>424</v>
      </c>
      <c r="H36" s="40" t="s">
        <v>425</v>
      </c>
      <c r="I36" s="40" t="s">
        <v>426</v>
      </c>
      <c r="J36" s="40" t="s">
        <v>157</v>
      </c>
      <c r="K36" s="40" t="s">
        <v>157</v>
      </c>
      <c r="L36" s="40" t="s">
        <v>157</v>
      </c>
      <c r="M36" s="40" t="s">
        <v>157</v>
      </c>
    </row>
    <row r="37" spans="1:13" ht="12.75">
      <c r="A37" s="39" t="s">
        <v>427</v>
      </c>
      <c r="B37" s="19" t="s">
        <v>428</v>
      </c>
      <c r="C37" s="40" t="s">
        <v>429</v>
      </c>
      <c r="D37" s="40" t="s">
        <v>430</v>
      </c>
      <c r="E37" s="40" t="s">
        <v>143</v>
      </c>
      <c r="F37" s="40" t="s">
        <v>431</v>
      </c>
      <c r="G37" s="40" t="s">
        <v>432</v>
      </c>
      <c r="H37" s="40" t="s">
        <v>433</v>
      </c>
      <c r="I37" s="40" t="s">
        <v>358</v>
      </c>
      <c r="J37" s="40" t="s">
        <v>157</v>
      </c>
      <c r="K37" s="40" t="s">
        <v>157</v>
      </c>
      <c r="L37" s="40" t="s">
        <v>157</v>
      </c>
      <c r="M37" s="40" t="s">
        <v>157</v>
      </c>
    </row>
    <row r="38" spans="1:13" ht="12.75">
      <c r="A38" s="39" t="s">
        <v>434</v>
      </c>
      <c r="B38" s="19" t="s">
        <v>435</v>
      </c>
      <c r="C38" s="40" t="s">
        <v>436</v>
      </c>
      <c r="D38" s="40" t="s">
        <v>437</v>
      </c>
      <c r="E38" s="40" t="s">
        <v>143</v>
      </c>
      <c r="F38" s="40" t="s">
        <v>438</v>
      </c>
      <c r="G38" s="40" t="s">
        <v>439</v>
      </c>
      <c r="H38" s="40" t="s">
        <v>440</v>
      </c>
      <c r="I38" s="40" t="s">
        <v>441</v>
      </c>
      <c r="J38" s="40" t="s">
        <v>150</v>
      </c>
      <c r="K38" s="40" t="s">
        <v>157</v>
      </c>
      <c r="L38" s="40" t="s">
        <v>157</v>
      </c>
      <c r="M38" s="40" t="s">
        <v>157</v>
      </c>
    </row>
    <row r="39" spans="1:13" ht="12.75">
      <c r="A39" s="39" t="s">
        <v>442</v>
      </c>
      <c r="B39" s="19" t="s">
        <v>443</v>
      </c>
      <c r="C39" s="40" t="s">
        <v>444</v>
      </c>
      <c r="D39" s="40" t="s">
        <v>445</v>
      </c>
      <c r="E39" s="40" t="s">
        <v>143</v>
      </c>
      <c r="F39" s="40" t="s">
        <v>446</v>
      </c>
      <c r="G39" s="40" t="s">
        <v>447</v>
      </c>
      <c r="H39" s="40" t="s">
        <v>448</v>
      </c>
      <c r="I39" s="40" t="s">
        <v>147</v>
      </c>
      <c r="J39" s="40" t="s">
        <v>157</v>
      </c>
      <c r="K39" s="40" t="s">
        <v>150</v>
      </c>
      <c r="L39" s="40" t="s">
        <v>150</v>
      </c>
      <c r="M39" s="40" t="s">
        <v>150</v>
      </c>
    </row>
    <row r="40" spans="1:13" ht="12.75">
      <c r="A40" s="39" t="s">
        <v>141</v>
      </c>
      <c r="B40" s="19" t="s">
        <v>142</v>
      </c>
      <c r="C40" s="40" t="s">
        <v>449</v>
      </c>
      <c r="D40" s="40" t="s">
        <v>450</v>
      </c>
      <c r="E40" s="40" t="s">
        <v>143</v>
      </c>
      <c r="F40" s="40" t="s">
        <v>451</v>
      </c>
      <c r="G40" s="40" t="s">
        <v>452</v>
      </c>
      <c r="H40" s="40" t="s">
        <v>453</v>
      </c>
      <c r="I40" s="40" t="s">
        <v>147</v>
      </c>
      <c r="J40" s="40" t="s">
        <v>157</v>
      </c>
      <c r="K40" s="40" t="s">
        <v>150</v>
      </c>
      <c r="L40" s="40" t="s">
        <v>150</v>
      </c>
      <c r="M40" s="40" t="s">
        <v>150</v>
      </c>
    </row>
    <row r="41" spans="1:13" ht="12.75">
      <c r="A41" s="39" t="s">
        <v>164</v>
      </c>
      <c r="B41" s="19" t="s">
        <v>165</v>
      </c>
      <c r="C41" s="40" t="s">
        <v>454</v>
      </c>
      <c r="D41" s="40" t="s">
        <v>455</v>
      </c>
      <c r="E41" s="40" t="s">
        <v>456</v>
      </c>
      <c r="F41" s="40" t="s">
        <v>457</v>
      </c>
      <c r="G41" s="40" t="s">
        <v>458</v>
      </c>
      <c r="H41" s="40" t="s">
        <v>459</v>
      </c>
      <c r="I41" s="40" t="s">
        <v>147</v>
      </c>
      <c r="J41" s="40" t="s">
        <v>150</v>
      </c>
      <c r="K41" s="40" t="s">
        <v>150</v>
      </c>
      <c r="L41" s="40" t="s">
        <v>150</v>
      </c>
      <c r="M41" s="40" t="s">
        <v>150</v>
      </c>
    </row>
    <row r="42" spans="1:13" ht="12.75">
      <c r="A42" s="39" t="s">
        <v>460</v>
      </c>
      <c r="B42" s="19" t="s">
        <v>461</v>
      </c>
      <c r="C42" s="40" t="s">
        <v>462</v>
      </c>
      <c r="D42" s="40" t="s">
        <v>463</v>
      </c>
      <c r="E42" s="40" t="s">
        <v>143</v>
      </c>
      <c r="F42" s="40" t="s">
        <v>464</v>
      </c>
      <c r="G42" s="40" t="s">
        <v>465</v>
      </c>
      <c r="H42" s="40" t="s">
        <v>466</v>
      </c>
      <c r="I42" s="40" t="s">
        <v>467</v>
      </c>
      <c r="J42" s="40" t="s">
        <v>150</v>
      </c>
      <c r="K42" s="40" t="s">
        <v>157</v>
      </c>
      <c r="L42" s="40" t="s">
        <v>157</v>
      </c>
      <c r="M42" s="40" t="s">
        <v>157</v>
      </c>
    </row>
    <row r="43" spans="1:13" ht="12.75">
      <c r="A43" s="39" t="s">
        <v>468</v>
      </c>
      <c r="B43" s="19" t="s">
        <v>469</v>
      </c>
      <c r="C43" s="40" t="s">
        <v>470</v>
      </c>
      <c r="D43" s="40" t="s">
        <v>471</v>
      </c>
      <c r="E43" s="40" t="s">
        <v>143</v>
      </c>
      <c r="F43" s="40" t="s">
        <v>472</v>
      </c>
      <c r="G43" s="40" t="s">
        <v>473</v>
      </c>
      <c r="H43" s="40" t="s">
        <v>474</v>
      </c>
      <c r="I43" s="40" t="s">
        <v>147</v>
      </c>
      <c r="J43" s="40" t="s">
        <v>150</v>
      </c>
      <c r="K43" s="40" t="s">
        <v>150</v>
      </c>
      <c r="L43" s="40" t="s">
        <v>150</v>
      </c>
      <c r="M43" s="40" t="s">
        <v>150</v>
      </c>
    </row>
    <row r="44" spans="1:13" ht="12.75">
      <c r="A44" s="39" t="s">
        <v>475</v>
      </c>
      <c r="B44" s="19" t="s">
        <v>476</v>
      </c>
      <c r="C44" s="40" t="s">
        <v>477</v>
      </c>
      <c r="D44" s="40" t="s">
        <v>478</v>
      </c>
      <c r="E44" s="40" t="s">
        <v>143</v>
      </c>
      <c r="F44" s="40" t="s">
        <v>479</v>
      </c>
      <c r="G44" s="40" t="s">
        <v>480</v>
      </c>
      <c r="H44" s="40" t="s">
        <v>481</v>
      </c>
      <c r="I44" s="40" t="s">
        <v>482</v>
      </c>
      <c r="J44" s="40" t="s">
        <v>157</v>
      </c>
      <c r="K44" s="40" t="s">
        <v>157</v>
      </c>
      <c r="L44" s="40" t="s">
        <v>157</v>
      </c>
      <c r="M44" s="40" t="s">
        <v>157</v>
      </c>
    </row>
    <row r="45" spans="1:13" ht="12.75">
      <c r="A45" s="39" t="s">
        <v>483</v>
      </c>
      <c r="B45" s="19" t="s">
        <v>484</v>
      </c>
      <c r="C45" s="40" t="s">
        <v>485</v>
      </c>
      <c r="D45" s="40" t="s">
        <v>486</v>
      </c>
      <c r="E45" s="40" t="s">
        <v>143</v>
      </c>
      <c r="F45" s="40" t="s">
        <v>487</v>
      </c>
      <c r="G45" s="40" t="s">
        <v>488</v>
      </c>
      <c r="H45" s="40" t="s">
        <v>489</v>
      </c>
      <c r="I45" s="40" t="s">
        <v>147</v>
      </c>
      <c r="J45" s="40" t="s">
        <v>157</v>
      </c>
      <c r="K45" s="40" t="s">
        <v>150</v>
      </c>
      <c r="L45" s="40" t="s">
        <v>150</v>
      </c>
      <c r="M45" s="40" t="s">
        <v>150</v>
      </c>
    </row>
    <row r="46" spans="1:13" ht="12.75">
      <c r="A46" s="39" t="s">
        <v>490</v>
      </c>
      <c r="B46" s="19" t="s">
        <v>491</v>
      </c>
      <c r="C46" s="40" t="s">
        <v>492</v>
      </c>
      <c r="D46" s="40" t="s">
        <v>493</v>
      </c>
      <c r="E46" s="40" t="s">
        <v>143</v>
      </c>
      <c r="F46" s="40" t="s">
        <v>494</v>
      </c>
      <c r="G46" s="40" t="s">
        <v>495</v>
      </c>
      <c r="H46" s="40" t="s">
        <v>496</v>
      </c>
      <c r="I46" s="40" t="s">
        <v>147</v>
      </c>
      <c r="J46" s="40" t="s">
        <v>150</v>
      </c>
      <c r="K46" s="40" t="s">
        <v>150</v>
      </c>
      <c r="L46" s="40" t="s">
        <v>150</v>
      </c>
      <c r="M46" s="40" t="s">
        <v>150</v>
      </c>
    </row>
    <row r="47" spans="1:13" ht="12.75">
      <c r="A47" s="39" t="s">
        <v>497</v>
      </c>
      <c r="B47" s="19" t="s">
        <v>498</v>
      </c>
      <c r="C47" s="40" t="s">
        <v>499</v>
      </c>
      <c r="D47" s="40" t="s">
        <v>500</v>
      </c>
      <c r="E47" s="40" t="s">
        <v>501</v>
      </c>
      <c r="F47" s="40" t="s">
        <v>502</v>
      </c>
      <c r="G47" s="40" t="s">
        <v>503</v>
      </c>
      <c r="H47" s="40" t="s">
        <v>504</v>
      </c>
      <c r="I47" s="40" t="s">
        <v>147</v>
      </c>
      <c r="J47" s="40" t="s">
        <v>157</v>
      </c>
      <c r="K47" s="40" t="s">
        <v>150</v>
      </c>
      <c r="L47" s="40" t="s">
        <v>150</v>
      </c>
      <c r="M47" s="40" t="s">
        <v>150</v>
      </c>
    </row>
    <row r="48" spans="1:13" ht="12.75">
      <c r="A48" s="39" t="s">
        <v>505</v>
      </c>
      <c r="B48" s="19" t="s">
        <v>506</v>
      </c>
      <c r="C48" s="40" t="s">
        <v>507</v>
      </c>
      <c r="D48" s="40" t="s">
        <v>508</v>
      </c>
      <c r="E48" s="40" t="s">
        <v>143</v>
      </c>
      <c r="F48" s="40" t="s">
        <v>509</v>
      </c>
      <c r="G48" s="40" t="s">
        <v>510</v>
      </c>
      <c r="H48" s="40" t="s">
        <v>511</v>
      </c>
      <c r="I48" s="40" t="s">
        <v>147</v>
      </c>
      <c r="J48" s="40" t="s">
        <v>150</v>
      </c>
      <c r="K48" s="40" t="s">
        <v>150</v>
      </c>
      <c r="L48" s="40" t="s">
        <v>150</v>
      </c>
      <c r="M48" s="40" t="s">
        <v>150</v>
      </c>
    </row>
    <row r="49" spans="1:13" ht="12.75">
      <c r="A49" s="39" t="s">
        <v>512</v>
      </c>
      <c r="B49" s="19" t="s">
        <v>513</v>
      </c>
      <c r="C49" s="40" t="s">
        <v>514</v>
      </c>
      <c r="D49" s="40" t="s">
        <v>515</v>
      </c>
      <c r="E49" s="40" t="s">
        <v>143</v>
      </c>
      <c r="F49" s="40" t="s">
        <v>516</v>
      </c>
      <c r="G49" s="40" t="s">
        <v>517</v>
      </c>
      <c r="H49" s="40" t="s">
        <v>440</v>
      </c>
      <c r="I49" s="40" t="s">
        <v>147</v>
      </c>
      <c r="J49" s="40" t="s">
        <v>150</v>
      </c>
      <c r="K49" s="40" t="s">
        <v>150</v>
      </c>
      <c r="L49" s="40" t="s">
        <v>150</v>
      </c>
      <c r="M49" s="40" t="s">
        <v>150</v>
      </c>
    </row>
    <row r="50" spans="1:13" ht="12.75">
      <c r="A50" s="39" t="s">
        <v>518</v>
      </c>
      <c r="B50" s="19" t="s">
        <v>519</v>
      </c>
      <c r="C50" s="40" t="s">
        <v>520</v>
      </c>
      <c r="D50" s="40" t="s">
        <v>521</v>
      </c>
      <c r="E50" s="40" t="s">
        <v>143</v>
      </c>
      <c r="F50" s="40" t="s">
        <v>522</v>
      </c>
      <c r="G50" s="40" t="s">
        <v>523</v>
      </c>
      <c r="H50" s="40" t="s">
        <v>524</v>
      </c>
      <c r="I50" s="40" t="s">
        <v>147</v>
      </c>
      <c r="J50" s="40" t="s">
        <v>157</v>
      </c>
      <c r="K50" s="40" t="s">
        <v>150</v>
      </c>
      <c r="L50" s="40" t="s">
        <v>150</v>
      </c>
      <c r="M50" s="40" t="s">
        <v>150</v>
      </c>
    </row>
    <row r="51" spans="1:13" ht="12.75">
      <c r="A51" s="39" t="s">
        <v>525</v>
      </c>
      <c r="B51" s="19" t="s">
        <v>526</v>
      </c>
      <c r="C51" s="40" t="s">
        <v>527</v>
      </c>
      <c r="D51" s="40" t="s">
        <v>528</v>
      </c>
      <c r="E51" s="40" t="s">
        <v>143</v>
      </c>
      <c r="F51" s="40" t="s">
        <v>529</v>
      </c>
      <c r="G51" s="40" t="s">
        <v>530</v>
      </c>
      <c r="H51" s="40" t="s">
        <v>531</v>
      </c>
      <c r="I51" s="40" t="s">
        <v>147</v>
      </c>
      <c r="J51" s="40" t="s">
        <v>157</v>
      </c>
      <c r="K51" s="40" t="s">
        <v>150</v>
      </c>
      <c r="L51" s="40" t="s">
        <v>150</v>
      </c>
      <c r="M51" s="40" t="s">
        <v>150</v>
      </c>
    </row>
    <row r="52" spans="1:13" ht="12.75">
      <c r="A52" s="39" t="s">
        <v>532</v>
      </c>
      <c r="B52" s="19" t="s">
        <v>533</v>
      </c>
      <c r="C52" s="40" t="s">
        <v>534</v>
      </c>
      <c r="D52" s="40" t="s">
        <v>535</v>
      </c>
      <c r="E52" s="40" t="s">
        <v>143</v>
      </c>
      <c r="F52" s="40" t="s">
        <v>536</v>
      </c>
      <c r="G52" s="40" t="s">
        <v>537</v>
      </c>
      <c r="H52" s="40" t="s">
        <v>538</v>
      </c>
      <c r="I52" s="40" t="s">
        <v>147</v>
      </c>
      <c r="J52" s="40" t="s">
        <v>150</v>
      </c>
      <c r="K52" s="40" t="s">
        <v>150</v>
      </c>
      <c r="L52" s="40" t="s">
        <v>150</v>
      </c>
      <c r="M52" s="40" t="s">
        <v>150</v>
      </c>
    </row>
    <row r="53" spans="1:13" ht="12.75">
      <c r="A53" s="39" t="s">
        <v>539</v>
      </c>
      <c r="B53" s="19" t="s">
        <v>540</v>
      </c>
      <c r="C53" s="40" t="s">
        <v>541</v>
      </c>
      <c r="D53" s="40" t="s">
        <v>542</v>
      </c>
      <c r="E53" s="40" t="s">
        <v>174</v>
      </c>
      <c r="F53" s="40" t="s">
        <v>543</v>
      </c>
      <c r="G53" s="40" t="s">
        <v>544</v>
      </c>
      <c r="H53" s="40" t="s">
        <v>545</v>
      </c>
      <c r="I53" s="40" t="s">
        <v>441</v>
      </c>
      <c r="J53" s="40" t="s">
        <v>157</v>
      </c>
      <c r="K53" s="40" t="s">
        <v>150</v>
      </c>
      <c r="L53" s="40" t="s">
        <v>150</v>
      </c>
      <c r="M53" s="40" t="s">
        <v>150</v>
      </c>
    </row>
    <row r="54" spans="1:13" ht="12.75">
      <c r="A54" s="39" t="s">
        <v>546</v>
      </c>
      <c r="B54" s="19" t="s">
        <v>343</v>
      </c>
      <c r="C54" s="40" t="s">
        <v>547</v>
      </c>
      <c r="D54" s="40" t="s">
        <v>548</v>
      </c>
      <c r="E54" s="40" t="s">
        <v>549</v>
      </c>
      <c r="F54" s="40" t="s">
        <v>550</v>
      </c>
      <c r="G54" s="40" t="s">
        <v>551</v>
      </c>
      <c r="H54" s="40" t="s">
        <v>552</v>
      </c>
      <c r="I54" s="40" t="s">
        <v>553</v>
      </c>
      <c r="J54" s="40" t="s">
        <v>150</v>
      </c>
      <c r="K54" s="40" t="s">
        <v>157</v>
      </c>
      <c r="L54" s="40" t="s">
        <v>157</v>
      </c>
      <c r="M54" s="40" t="s">
        <v>157</v>
      </c>
    </row>
    <row r="55" spans="1:13" ht="12.75">
      <c r="A55" s="39" t="s">
        <v>554</v>
      </c>
      <c r="B55" s="19" t="s">
        <v>555</v>
      </c>
      <c r="C55" s="40" t="s">
        <v>556</v>
      </c>
      <c r="D55" s="40" t="s">
        <v>557</v>
      </c>
      <c r="E55" s="40" t="s">
        <v>143</v>
      </c>
      <c r="F55" s="40" t="s">
        <v>558</v>
      </c>
      <c r="G55" s="40" t="s">
        <v>150</v>
      </c>
      <c r="H55" s="40" t="s">
        <v>150</v>
      </c>
      <c r="I55" s="40" t="s">
        <v>147</v>
      </c>
      <c r="J55" s="40" t="s">
        <v>157</v>
      </c>
      <c r="K55" s="40" t="s">
        <v>150</v>
      </c>
      <c r="L55" s="40" t="s">
        <v>150</v>
      </c>
      <c r="M55" s="40" t="s">
        <v>150</v>
      </c>
    </row>
    <row r="56" spans="1:13" ht="12.75">
      <c r="A56" s="39" t="s">
        <v>559</v>
      </c>
      <c r="B56" s="19" t="s">
        <v>560</v>
      </c>
      <c r="C56" s="40" t="s">
        <v>561</v>
      </c>
      <c r="D56" s="40" t="s">
        <v>562</v>
      </c>
      <c r="E56" s="40" t="s">
        <v>143</v>
      </c>
      <c r="F56" s="40" t="s">
        <v>563</v>
      </c>
      <c r="G56" s="40" t="s">
        <v>564</v>
      </c>
      <c r="H56" s="40" t="s">
        <v>565</v>
      </c>
      <c r="I56" s="40" t="s">
        <v>566</v>
      </c>
      <c r="J56" s="40" t="s">
        <v>157</v>
      </c>
      <c r="K56" s="40" t="s">
        <v>157</v>
      </c>
      <c r="L56" s="40" t="s">
        <v>157</v>
      </c>
      <c r="M56" s="40" t="s">
        <v>157</v>
      </c>
    </row>
    <row r="57" spans="1:13" ht="12.75">
      <c r="A57" s="39" t="s">
        <v>567</v>
      </c>
      <c r="B57" s="19" t="s">
        <v>568</v>
      </c>
      <c r="C57" s="40" t="s">
        <v>569</v>
      </c>
      <c r="D57" s="40" t="s">
        <v>570</v>
      </c>
      <c r="E57" s="40" t="s">
        <v>272</v>
      </c>
      <c r="F57" s="40" t="s">
        <v>571</v>
      </c>
      <c r="G57" s="40" t="s">
        <v>572</v>
      </c>
      <c r="H57" s="40" t="s">
        <v>573</v>
      </c>
      <c r="I57" s="40" t="s">
        <v>147</v>
      </c>
      <c r="J57" s="40" t="s">
        <v>157</v>
      </c>
      <c r="K57" s="40" t="s">
        <v>150</v>
      </c>
      <c r="L57" s="40" t="s">
        <v>150</v>
      </c>
      <c r="M57" s="40" t="s">
        <v>150</v>
      </c>
    </row>
    <row r="58" spans="1:13" ht="12.75">
      <c r="A58" s="39" t="s">
        <v>574</v>
      </c>
      <c r="B58" s="19" t="s">
        <v>85</v>
      </c>
      <c r="C58" s="40" t="s">
        <v>575</v>
      </c>
      <c r="D58" s="40" t="s">
        <v>576</v>
      </c>
      <c r="E58" s="40" t="s">
        <v>143</v>
      </c>
      <c r="F58" s="40" t="s">
        <v>577</v>
      </c>
      <c r="G58" s="40" t="s">
        <v>578</v>
      </c>
      <c r="H58" s="40" t="s">
        <v>579</v>
      </c>
      <c r="I58" s="40" t="s">
        <v>580</v>
      </c>
      <c r="J58" s="40" t="s">
        <v>157</v>
      </c>
      <c r="K58" s="40" t="s">
        <v>157</v>
      </c>
      <c r="L58" s="40" t="s">
        <v>157</v>
      </c>
      <c r="M58" s="40" t="s">
        <v>157</v>
      </c>
    </row>
    <row r="59" spans="2:13" s="32" customFormat="1" ht="12.75">
      <c r="B59" s="3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ht="12.75">
      <c r="A60" t="s">
        <v>581</v>
      </c>
    </row>
    <row r="61" ht="12.75">
      <c r="A61" t="s">
        <v>582</v>
      </c>
    </row>
  </sheetData>
  <printOptions/>
  <pageMargins left="0.75" right="0.75" top="1" bottom="1" header="0" footer="0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14"/>
  <sheetViews>
    <sheetView workbookViewId="0" topLeftCell="A2">
      <selection activeCell="A3" sqref="A3:M24"/>
    </sheetView>
  </sheetViews>
  <sheetFormatPr defaultColWidth="11.421875" defaultRowHeight="12.75"/>
  <cols>
    <col min="2" max="2" width="41.421875" style="0" customWidth="1"/>
    <col min="3" max="3" width="13.140625" style="22" customWidth="1"/>
    <col min="4" max="4" width="10.8515625" style="23" customWidth="1"/>
    <col min="5" max="5" width="10.57421875" style="23" customWidth="1"/>
    <col min="6" max="6" width="17.140625" style="23" customWidth="1"/>
    <col min="7" max="7" width="17.00390625" style="23" customWidth="1"/>
    <col min="8" max="8" width="16.8515625" style="23" customWidth="1"/>
    <col min="9" max="9" width="7.28125" style="23" customWidth="1"/>
    <col min="10" max="10" width="5.8515625" style="23" customWidth="1"/>
    <col min="11" max="11" width="7.8515625" style="23" customWidth="1"/>
    <col min="12" max="12" width="7.57421875" style="23" customWidth="1"/>
    <col min="13" max="13" width="7.421875" style="23" customWidth="1"/>
  </cols>
  <sheetData>
    <row r="3" ht="12.75">
      <c r="A3" s="2" t="s">
        <v>113</v>
      </c>
    </row>
    <row r="4" spans="1:5" ht="12.75">
      <c r="A4" s="2" t="s">
        <v>114</v>
      </c>
      <c r="B4" s="2"/>
      <c r="C4" s="24"/>
      <c r="D4" s="25"/>
      <c r="E4" s="25"/>
    </row>
    <row r="5" spans="1:5" ht="12.75">
      <c r="A5" s="2" t="s">
        <v>115</v>
      </c>
      <c r="B5" s="2"/>
      <c r="C5" s="24"/>
      <c r="D5" s="25"/>
      <c r="E5" s="25"/>
    </row>
    <row r="6" spans="1:5" ht="12.75">
      <c r="A6" s="2"/>
      <c r="B6" s="2"/>
      <c r="C6" s="24"/>
      <c r="D6" s="25"/>
      <c r="E6" s="25"/>
    </row>
    <row r="7" spans="1:13" ht="12.75">
      <c r="A7" s="26" t="s">
        <v>116</v>
      </c>
      <c r="B7" s="26" t="s">
        <v>117</v>
      </c>
      <c r="C7" s="27" t="s">
        <v>118</v>
      </c>
      <c r="D7" s="28" t="s">
        <v>119</v>
      </c>
      <c r="E7" s="28" t="s">
        <v>119</v>
      </c>
      <c r="F7" s="28" t="s">
        <v>120</v>
      </c>
      <c r="G7" s="28" t="s">
        <v>120</v>
      </c>
      <c r="H7" s="28" t="s">
        <v>120</v>
      </c>
      <c r="I7" s="28" t="s">
        <v>121</v>
      </c>
      <c r="J7" s="28" t="s">
        <v>122</v>
      </c>
      <c r="K7" s="29" t="s">
        <v>123</v>
      </c>
      <c r="L7" s="29" t="s">
        <v>123</v>
      </c>
      <c r="M7" s="29" t="s">
        <v>123</v>
      </c>
    </row>
    <row r="8" spans="1:13" ht="12.75">
      <c r="A8" s="26" t="s">
        <v>124</v>
      </c>
      <c r="B8" s="26" t="s">
        <v>125</v>
      </c>
      <c r="C8" s="27" t="s">
        <v>126</v>
      </c>
      <c r="D8" s="28" t="s">
        <v>127</v>
      </c>
      <c r="E8" s="28" t="s">
        <v>128</v>
      </c>
      <c r="F8" s="28" t="s">
        <v>129</v>
      </c>
      <c r="G8" s="28" t="s">
        <v>130</v>
      </c>
      <c r="H8" s="28" t="s">
        <v>131</v>
      </c>
      <c r="I8" s="28" t="s">
        <v>132</v>
      </c>
      <c r="J8" s="28"/>
      <c r="K8" s="29"/>
      <c r="L8" s="29"/>
      <c r="M8" s="29" t="s">
        <v>133</v>
      </c>
    </row>
    <row r="9" spans="1:13" ht="12.75">
      <c r="A9" s="26"/>
      <c r="B9" s="26"/>
      <c r="C9" s="27" t="s">
        <v>134</v>
      </c>
      <c r="D9" s="28" t="s">
        <v>126</v>
      </c>
      <c r="E9" s="28" t="s">
        <v>135</v>
      </c>
      <c r="F9" s="28" t="s">
        <v>136</v>
      </c>
      <c r="G9" s="28" t="s">
        <v>136</v>
      </c>
      <c r="H9" s="28" t="s">
        <v>136</v>
      </c>
      <c r="I9" s="28" t="s">
        <v>137</v>
      </c>
      <c r="J9" s="28"/>
      <c r="K9" s="29" t="s">
        <v>1</v>
      </c>
      <c r="L9" s="29" t="s">
        <v>138</v>
      </c>
      <c r="M9" s="29" t="s">
        <v>139</v>
      </c>
    </row>
    <row r="10" spans="1:13" ht="12.75">
      <c r="A10" s="26"/>
      <c r="B10" s="26"/>
      <c r="C10" s="27"/>
      <c r="D10" s="28"/>
      <c r="E10" s="28" t="s">
        <v>136</v>
      </c>
      <c r="F10" s="28"/>
      <c r="G10" s="28"/>
      <c r="H10" s="28"/>
      <c r="I10" s="28"/>
      <c r="J10" s="28" t="s">
        <v>140</v>
      </c>
      <c r="K10" s="29" t="s">
        <v>140</v>
      </c>
      <c r="L10" s="29" t="s">
        <v>140</v>
      </c>
      <c r="M10" s="29" t="s">
        <v>140</v>
      </c>
    </row>
    <row r="11" spans="1:13" ht="12.75">
      <c r="A11" s="19" t="s">
        <v>141</v>
      </c>
      <c r="B11" s="19" t="s">
        <v>142</v>
      </c>
      <c r="C11" s="30">
        <v>28.166</v>
      </c>
      <c r="D11" s="31">
        <v>0.013</v>
      </c>
      <c r="E11" s="31" t="s">
        <v>143</v>
      </c>
      <c r="F11" s="31" t="s">
        <v>144</v>
      </c>
      <c r="G11" s="31" t="s">
        <v>145</v>
      </c>
      <c r="H11" s="31" t="s">
        <v>146</v>
      </c>
      <c r="I11" s="31" t="s">
        <v>147</v>
      </c>
      <c r="J11" s="31" t="s">
        <v>148</v>
      </c>
      <c r="K11" s="31" t="s">
        <v>149</v>
      </c>
      <c r="L11" s="31" t="s">
        <v>149</v>
      </c>
      <c r="M11" s="31" t="s">
        <v>150</v>
      </c>
    </row>
    <row r="12" spans="1:13" ht="12.75">
      <c r="A12" s="19" t="s">
        <v>151</v>
      </c>
      <c r="B12" s="19" t="s">
        <v>88</v>
      </c>
      <c r="C12" s="30">
        <v>90.487</v>
      </c>
      <c r="D12" s="31">
        <v>0.043</v>
      </c>
      <c r="E12" s="31" t="s">
        <v>152</v>
      </c>
      <c r="F12" s="31" t="s">
        <v>153</v>
      </c>
      <c r="G12" s="31" t="s">
        <v>154</v>
      </c>
      <c r="H12" s="31" t="s">
        <v>155</v>
      </c>
      <c r="I12" s="31" t="s">
        <v>156</v>
      </c>
      <c r="J12" s="31" t="s">
        <v>149</v>
      </c>
      <c r="K12" s="31" t="s">
        <v>149</v>
      </c>
      <c r="L12" s="31" t="s">
        <v>157</v>
      </c>
      <c r="M12" s="31" t="s">
        <v>149</v>
      </c>
    </row>
    <row r="13" spans="1:13" ht="12.75">
      <c r="A13" s="19" t="s">
        <v>158</v>
      </c>
      <c r="B13" s="19" t="s">
        <v>159</v>
      </c>
      <c r="C13" s="30">
        <v>109.237</v>
      </c>
      <c r="D13" s="31">
        <v>0.052</v>
      </c>
      <c r="E13" s="31" t="s">
        <v>143</v>
      </c>
      <c r="F13" s="31" t="s">
        <v>160</v>
      </c>
      <c r="G13" s="31" t="s">
        <v>161</v>
      </c>
      <c r="H13" s="31" t="s">
        <v>162</v>
      </c>
      <c r="I13" s="31" t="s">
        <v>163</v>
      </c>
      <c r="J13" s="31" t="s">
        <v>157</v>
      </c>
      <c r="K13" s="31" t="s">
        <v>157</v>
      </c>
      <c r="L13" s="31" t="s">
        <v>157</v>
      </c>
      <c r="M13" s="31" t="s">
        <v>157</v>
      </c>
    </row>
    <row r="14" spans="1:13" ht="12.75">
      <c r="A14" s="19" t="s">
        <v>164</v>
      </c>
      <c r="B14" s="19" t="s">
        <v>165</v>
      </c>
      <c r="C14" s="30">
        <v>164</v>
      </c>
      <c r="D14" s="31" t="s">
        <v>166</v>
      </c>
      <c r="E14" s="31" t="s">
        <v>167</v>
      </c>
      <c r="F14" s="31" t="s">
        <v>168</v>
      </c>
      <c r="G14" s="31" t="s">
        <v>169</v>
      </c>
      <c r="H14" s="31" t="s">
        <v>170</v>
      </c>
      <c r="I14" s="31" t="s">
        <v>147</v>
      </c>
      <c r="J14" s="31" t="s">
        <v>157</v>
      </c>
      <c r="K14" s="31" t="s">
        <v>157</v>
      </c>
      <c r="L14" s="31" t="s">
        <v>157</v>
      </c>
      <c r="M14" s="31" t="s">
        <v>150</v>
      </c>
    </row>
    <row r="15" spans="1:13" ht="12.75">
      <c r="A15" s="19" t="s">
        <v>171</v>
      </c>
      <c r="B15" s="19" t="s">
        <v>172</v>
      </c>
      <c r="C15" s="30">
        <v>182.333</v>
      </c>
      <c r="D15" s="31" t="s">
        <v>173</v>
      </c>
      <c r="E15" s="31" t="s">
        <v>174</v>
      </c>
      <c r="F15" s="31" t="s">
        <v>175</v>
      </c>
      <c r="G15" s="31" t="s">
        <v>176</v>
      </c>
      <c r="H15" s="31" t="s">
        <v>177</v>
      </c>
      <c r="I15" s="31" t="s">
        <v>147</v>
      </c>
      <c r="J15" s="31" t="s">
        <v>148</v>
      </c>
      <c r="K15" s="31" t="s">
        <v>157</v>
      </c>
      <c r="L15" s="31" t="s">
        <v>157</v>
      </c>
      <c r="M15" s="31" t="s">
        <v>157</v>
      </c>
    </row>
    <row r="16" spans="1:13" ht="12.75">
      <c r="A16" s="19" t="s">
        <v>178</v>
      </c>
      <c r="B16" s="19" t="s">
        <v>179</v>
      </c>
      <c r="C16" s="30">
        <v>100.737</v>
      </c>
      <c r="D16" s="31" t="s">
        <v>180</v>
      </c>
      <c r="E16" s="31" t="s">
        <v>143</v>
      </c>
      <c r="F16" s="31" t="s">
        <v>181</v>
      </c>
      <c r="G16" s="31" t="s">
        <v>182</v>
      </c>
      <c r="H16" s="31" t="s">
        <v>150</v>
      </c>
      <c r="I16" s="31" t="s">
        <v>147</v>
      </c>
      <c r="J16" s="31" t="s">
        <v>157</v>
      </c>
      <c r="K16" s="31" t="s">
        <v>157</v>
      </c>
      <c r="L16" s="31" t="s">
        <v>157</v>
      </c>
      <c r="M16" s="31" t="s">
        <v>150</v>
      </c>
    </row>
    <row r="17" spans="1:13" ht="12.75">
      <c r="A17" s="19" t="s">
        <v>183</v>
      </c>
      <c r="B17" s="19" t="s">
        <v>184</v>
      </c>
      <c r="C17" s="30">
        <v>1.558</v>
      </c>
      <c r="D17" s="31" t="s">
        <v>185</v>
      </c>
      <c r="E17" s="31" t="s">
        <v>143</v>
      </c>
      <c r="F17" s="31" t="s">
        <v>186</v>
      </c>
      <c r="G17" s="31" t="s">
        <v>150</v>
      </c>
      <c r="H17" s="31" t="s">
        <v>150</v>
      </c>
      <c r="I17" s="31" t="s">
        <v>187</v>
      </c>
      <c r="J17" s="31" t="s">
        <v>157</v>
      </c>
      <c r="K17" s="31" t="s">
        <v>157</v>
      </c>
      <c r="L17" s="31" t="s">
        <v>157</v>
      </c>
      <c r="M17" s="31" t="s">
        <v>157</v>
      </c>
    </row>
    <row r="18" spans="1:13" ht="12.75">
      <c r="A18" s="19" t="s">
        <v>188</v>
      </c>
      <c r="B18" s="19" t="s">
        <v>189</v>
      </c>
      <c r="C18" s="30">
        <v>714.649</v>
      </c>
      <c r="D18" s="31" t="s">
        <v>190</v>
      </c>
      <c r="E18" s="31" t="s">
        <v>143</v>
      </c>
      <c r="F18" s="31" t="s">
        <v>191</v>
      </c>
      <c r="G18" s="31" t="s">
        <v>192</v>
      </c>
      <c r="H18" s="31" t="s">
        <v>193</v>
      </c>
      <c r="I18" s="31" t="s">
        <v>194</v>
      </c>
      <c r="J18" s="31" t="s">
        <v>148</v>
      </c>
      <c r="K18" s="31" t="s">
        <v>157</v>
      </c>
      <c r="L18" s="31" t="s">
        <v>157</v>
      </c>
      <c r="M18" s="31" t="s">
        <v>157</v>
      </c>
    </row>
    <row r="19" spans="1:13" ht="12.75">
      <c r="A19" s="19" t="s">
        <v>195</v>
      </c>
      <c r="B19" s="19" t="s">
        <v>196</v>
      </c>
      <c r="C19" s="30">
        <v>181.124</v>
      </c>
      <c r="D19" s="31" t="s">
        <v>173</v>
      </c>
      <c r="E19" s="31" t="s">
        <v>197</v>
      </c>
      <c r="F19" s="31" t="s">
        <v>198</v>
      </c>
      <c r="G19" s="31" t="s">
        <v>199</v>
      </c>
      <c r="H19" s="31" t="s">
        <v>200</v>
      </c>
      <c r="I19" s="31" t="s">
        <v>147</v>
      </c>
      <c r="J19" s="31" t="s">
        <v>157</v>
      </c>
      <c r="K19" s="31" t="s">
        <v>157</v>
      </c>
      <c r="L19" s="31" t="s">
        <v>157</v>
      </c>
      <c r="M19" s="31" t="s">
        <v>150</v>
      </c>
    </row>
    <row r="20" spans="1:13" ht="12.75">
      <c r="A20" s="19" t="s">
        <v>201</v>
      </c>
      <c r="B20" s="19" t="s">
        <v>202</v>
      </c>
      <c r="C20" s="30">
        <v>6.373</v>
      </c>
      <c r="D20" s="31" t="s">
        <v>203</v>
      </c>
      <c r="E20" s="31" t="s">
        <v>143</v>
      </c>
      <c r="F20" s="31" t="s">
        <v>204</v>
      </c>
      <c r="G20" s="31" t="s">
        <v>205</v>
      </c>
      <c r="H20" s="31" t="s">
        <v>206</v>
      </c>
      <c r="I20" s="31" t="s">
        <v>147</v>
      </c>
      <c r="J20" s="31" t="s">
        <v>157</v>
      </c>
      <c r="K20" s="31" t="s">
        <v>157</v>
      </c>
      <c r="L20" s="31" t="s">
        <v>157</v>
      </c>
      <c r="M20" s="31" t="s">
        <v>150</v>
      </c>
    </row>
    <row r="21" spans="1:13" ht="12.75">
      <c r="A21" s="19" t="s">
        <v>207</v>
      </c>
      <c r="B21" s="19" t="s">
        <v>208</v>
      </c>
      <c r="C21" s="30">
        <v>35.097</v>
      </c>
      <c r="D21" s="31" t="s">
        <v>209</v>
      </c>
      <c r="E21" s="31" t="s">
        <v>143</v>
      </c>
      <c r="F21" s="31" t="s">
        <v>210</v>
      </c>
      <c r="G21" s="31" t="s">
        <v>211</v>
      </c>
      <c r="H21" s="31" t="s">
        <v>212</v>
      </c>
      <c r="I21" s="31" t="s">
        <v>213</v>
      </c>
      <c r="J21" s="31" t="s">
        <v>148</v>
      </c>
      <c r="K21" s="31" t="s">
        <v>157</v>
      </c>
      <c r="L21" s="31" t="s">
        <v>157</v>
      </c>
      <c r="M21" s="31" t="s">
        <v>157</v>
      </c>
    </row>
    <row r="22" spans="2:13" s="32" customFormat="1" ht="12.75"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32" customFormat="1" ht="12.75">
      <c r="A23" s="36" t="s">
        <v>214</v>
      </c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32" customFormat="1" ht="12.75">
      <c r="A24" s="32" t="s">
        <v>79</v>
      </c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s="32" customFormat="1" ht="12.75"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3" s="32" customFormat="1" ht="12.75"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3" s="32" customFormat="1" ht="12.75">
      <c r="B27" s="3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2:13" s="32" customFormat="1" ht="12.75">
      <c r="B28" s="3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13" s="32" customFormat="1" ht="12.75"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2:13" s="32" customFormat="1" ht="12.75">
      <c r="B30" s="33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2:13" s="32" customFormat="1" ht="12.75"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3" s="32" customFormat="1" ht="12.75">
      <c r="B32" s="33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2:13" s="32" customFormat="1" ht="12.75"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2:13" s="32" customFormat="1" ht="12.75">
      <c r="B34" s="33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2:13" s="32" customFormat="1" ht="12.75"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2:13" s="32" customFormat="1" ht="12.75"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2:13" s="32" customFormat="1" ht="12.75"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2" customFormat="1" ht="12.75"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2" customFormat="1" ht="12.75">
      <c r="B39" s="33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2:13" s="32" customFormat="1" ht="12.75"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2:13" s="32" customFormat="1" ht="12.75"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2:13" s="32" customFormat="1" ht="12.75"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2:13" s="32" customFormat="1" ht="12.75"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2:13" s="32" customFormat="1" ht="12.75"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2:13" s="32" customFormat="1" ht="12.75">
      <c r="B45" s="33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2:13" s="32" customFormat="1" ht="12.75"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s="32" customFormat="1" ht="12.75">
      <c r="B47" s="33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2:13" s="32" customFormat="1" ht="12.75"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s="32" customFormat="1" ht="12.75"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s="32" customFormat="1" ht="12.75">
      <c r="B50" s="33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2:13" s="32" customFormat="1" ht="12.75"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 s="32" customFormat="1" ht="12.75">
      <c r="B52" s="33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2:13" s="32" customFormat="1" ht="12.75"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2:13" s="32" customFormat="1" ht="12.75"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2:13" s="32" customFormat="1" ht="12.75"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 s="32" customFormat="1" ht="12.75"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2:13" s="32" customFormat="1" ht="12.75"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s="32" customFormat="1" ht="12.75">
      <c r="B58" s="33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 s="32" customFormat="1" ht="12.75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 s="32" customFormat="1" ht="12.75"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3:13" s="32" customFormat="1" ht="12.75"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3:13" s="32" customFormat="1" ht="12.7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3:13" s="32" customFormat="1" ht="12.75"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3:13" s="32" customFormat="1" ht="12.75"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3:13" s="32" customFormat="1" ht="12.75"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3:13" s="32" customFormat="1" ht="12.75"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3:13" s="32" customFormat="1" ht="12.75"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3:13" s="32" customFormat="1" ht="12.75"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3:13" s="32" customFormat="1" ht="12.75"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3:13" s="32" customFormat="1" ht="12.75"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3:13" s="32" customFormat="1" ht="12.75"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3:13" s="32" customFormat="1" ht="12.75"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3:13" s="32" customFormat="1" ht="12.75"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3:13" s="32" customFormat="1" ht="12.75"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3:13" s="32" customFormat="1" ht="12.75"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3:13" s="32" customFormat="1" ht="12.75"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3:13" s="32" customFormat="1" ht="12.75"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3:13" s="32" customFormat="1" ht="12.75"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3:13" s="32" customFormat="1" ht="12.75"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3:13" s="32" customFormat="1" ht="12.75"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3:13" s="32" customFormat="1" ht="12.75"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3:13" s="32" customFormat="1" ht="12.75"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3:13" s="32" customFormat="1" ht="12.75"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3:13" s="32" customFormat="1" ht="12.75"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3:13" s="32" customFormat="1" ht="12.75"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3:13" s="32" customFormat="1" ht="12.75"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3:13" s="32" customFormat="1" ht="12.75"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3:13" s="32" customFormat="1" ht="12.75"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3:13" s="32" customFormat="1" ht="12.75"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3:13" s="32" customFormat="1" ht="12.75"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3:13" s="32" customFormat="1" ht="12.75"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3:13" s="32" customFormat="1" ht="12.75"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3:13" s="32" customFormat="1" ht="12.75"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3:13" s="32" customFormat="1" ht="12.75"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3:13" s="32" customFormat="1" ht="12.75"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3:13" s="32" customFormat="1" ht="12.75"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3:13" s="32" customFormat="1" ht="12.75"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3:13" s="32" customFormat="1" ht="12.75"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3:13" s="32" customFormat="1" ht="12.75"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3:13" s="32" customFormat="1" ht="12.75">
      <c r="C100" s="34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3:13" s="32" customFormat="1" ht="12.75"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3:13" s="32" customFormat="1" ht="12.75"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3:13" s="32" customFormat="1" ht="12.75">
      <c r="C103" s="34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3:13" s="32" customFormat="1" ht="12.75"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3:13" s="32" customFormat="1" ht="12.75"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3:13" s="32" customFormat="1" ht="12.75"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3:13" s="32" customFormat="1" ht="12.75"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3:13" s="32" customFormat="1" ht="12.75"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3:13" s="32" customFormat="1" ht="12.75">
      <c r="C109" s="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3:13" s="32" customFormat="1" ht="12.75"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3:13" s="32" customFormat="1" ht="12.75"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3:13" s="32" customFormat="1" ht="12.75">
      <c r="C112" s="34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3:13" s="32" customFormat="1" ht="12.75"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3:13" s="32" customFormat="1" ht="12.75">
      <c r="C114" s="34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</sheetData>
  <printOptions/>
  <pageMargins left="0.75" right="0.75" top="1" bottom="1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Aladi</cp:lastModifiedBy>
  <cp:lastPrinted>2001-08-06T14:51:16Z</cp:lastPrinted>
  <dcterms:created xsi:type="dcterms:W3CDTF">2001-07-02T13:30:36Z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